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uikki\Box\富山県アーチェリー協会\3【富山県アーチェリー協会】\9 【強化・合宿】\R5年度\"/>
    </mc:Choice>
  </mc:AlternateContent>
  <xr:revisionPtr revIDLastSave="0" documentId="13_ncr:1_{A0321CE4-EE9D-4EBC-B410-E4F65ACD3F81}" xr6:coauthVersionLast="47" xr6:coauthVersionMax="47" xr10:uidLastSave="{00000000-0000-0000-0000-000000000000}"/>
  <bookViews>
    <workbookView xWindow="4845" yWindow="1320" windowWidth="46200" windowHeight="30030" xr2:uid="{00000000-000D-0000-FFFF-FFFF00000000}"/>
  </bookViews>
  <sheets>
    <sheet name="Sheet2" sheetId="2" r:id="rId1"/>
  </sheets>
  <definedNames>
    <definedName name="_xlnm.Print_Area" localSheetId="0">Sheet2!$A$1:$K$112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9" i="2" l="1"/>
  <c r="G57" i="2"/>
  <c r="G55" i="2"/>
  <c r="G59" i="2"/>
  <c r="G58" i="2"/>
  <c r="I51" i="2"/>
  <c r="I50" i="2"/>
  <c r="I49" i="2"/>
  <c r="G56" i="2"/>
  <c r="G54" i="2"/>
  <c r="I46" i="2"/>
  <c r="I45" i="2"/>
  <c r="I43" i="2"/>
  <c r="I40" i="2" l="1"/>
  <c r="G53" i="2" s="1"/>
  <c r="I18" i="2"/>
  <c r="I24" i="2" l="1"/>
  <c r="I20" i="2"/>
  <c r="I12" i="2"/>
  <c r="I10" i="2"/>
  <c r="I9" i="2"/>
  <c r="I11" i="2"/>
  <c r="I21" i="2" l="1"/>
  <c r="I23" i="2"/>
  <c r="H44" i="2" l="1"/>
  <c r="I33" i="2"/>
  <c r="I34" i="2"/>
  <c r="I35" i="2"/>
  <c r="I36" i="2"/>
  <c r="I37" i="2"/>
  <c r="I38" i="2"/>
  <c r="I39" i="2"/>
  <c r="I31" i="2"/>
  <c r="I32" i="2"/>
  <c r="I28" i="2"/>
  <c r="I29" i="2"/>
  <c r="I26" i="2"/>
  <c r="I25" i="2"/>
  <c r="I27" i="2"/>
  <c r="I30" i="2"/>
  <c r="I41" i="2"/>
  <c r="I47" i="2"/>
  <c r="I48" i="2"/>
  <c r="I14" i="2"/>
  <c r="I15" i="2"/>
  <c r="I16" i="2"/>
  <c r="I17" i="2"/>
  <c r="I22" i="2"/>
  <c r="I13" i="2"/>
  <c r="I42" i="2" l="1"/>
  <c r="I44" i="2"/>
</calcChain>
</file>

<file path=xl/sharedStrings.xml><?xml version="1.0" encoding="utf-8"?>
<sst xmlns="http://schemas.openxmlformats.org/spreadsheetml/2006/main" count="182" uniqueCount="160">
  <si>
    <t>プランジャー</t>
    <phoneticPr fontId="1"/>
  </si>
  <si>
    <t>ボウスタンド</t>
    <phoneticPr fontId="1"/>
  </si>
  <si>
    <t>弦</t>
    <rPh sb="0" eb="1">
      <t>ゲン</t>
    </rPh>
    <phoneticPr fontId="1"/>
  </si>
  <si>
    <t>矢</t>
    <rPh sb="0" eb="1">
      <t>ヤ</t>
    </rPh>
    <phoneticPr fontId="1"/>
  </si>
  <si>
    <t>ポイント</t>
    <phoneticPr fontId="1"/>
  </si>
  <si>
    <t>羽　RH（右射ち用）</t>
    <rPh sb="0" eb="1">
      <t>ハネ</t>
    </rPh>
    <phoneticPr fontId="1"/>
  </si>
  <si>
    <t>ノック</t>
    <phoneticPr fontId="1"/>
  </si>
  <si>
    <t>レスト</t>
    <phoneticPr fontId="1"/>
  </si>
  <si>
    <t>2個（1個予備）</t>
    <rPh sb="1" eb="2">
      <t>コ</t>
    </rPh>
    <rPh sb="4" eb="5">
      <t>コ</t>
    </rPh>
    <rPh sb="5" eb="7">
      <t>ヨビ</t>
    </rPh>
    <phoneticPr fontId="1"/>
  </si>
  <si>
    <t>購入数</t>
    <rPh sb="0" eb="3">
      <t>コウニュウスウ</t>
    </rPh>
    <phoneticPr fontId="1"/>
  </si>
  <si>
    <t>12本</t>
    <rPh sb="2" eb="3">
      <t>ホン</t>
    </rPh>
    <phoneticPr fontId="1"/>
  </si>
  <si>
    <t>12個</t>
    <rPh sb="2" eb="3">
      <t>コ</t>
    </rPh>
    <phoneticPr fontId="1"/>
  </si>
  <si>
    <t>1袋</t>
    <rPh sb="1" eb="2">
      <t>フクロ</t>
    </rPh>
    <phoneticPr fontId="1"/>
  </si>
  <si>
    <t>購入品</t>
    <rPh sb="0" eb="3">
      <t>コウニュウヒン</t>
    </rPh>
    <phoneticPr fontId="1"/>
  </si>
  <si>
    <t>オンラインショップ</t>
    <phoneticPr fontId="1"/>
  </si>
  <si>
    <t>シブヤアーチェリー</t>
  </si>
  <si>
    <t>シブヤアーチェリー</t>
    <phoneticPr fontId="1"/>
  </si>
  <si>
    <t>https://www.shibuya-online.com/</t>
    <phoneticPr fontId="1"/>
  </si>
  <si>
    <t>JPアーチェリー</t>
  </si>
  <si>
    <t>JPアーチェリー</t>
    <phoneticPr fontId="1"/>
  </si>
  <si>
    <t>https://archery.cart.fc2.com/</t>
    <phoneticPr fontId="1"/>
  </si>
  <si>
    <t>WIAWIS CX7 H25</t>
    <phoneticPr fontId="1"/>
  </si>
  <si>
    <t>HOYT グランプリ エクシード</t>
    <phoneticPr fontId="1"/>
  </si>
  <si>
    <t>消耗品</t>
    <rPh sb="0" eb="3">
      <t>ショウモウヒン</t>
    </rPh>
    <phoneticPr fontId="1"/>
  </si>
  <si>
    <t>弓具</t>
    <rPh sb="0" eb="2">
      <t>キュウグ</t>
    </rPh>
    <phoneticPr fontId="1"/>
  </si>
  <si>
    <t>ポイントなし</t>
    <phoneticPr fontId="1"/>
  </si>
  <si>
    <t>価格</t>
    <rPh sb="0" eb="2">
      <t>カカク</t>
    </rPh>
    <phoneticPr fontId="1"/>
  </si>
  <si>
    <t>WIN&amp;WIN WIAWIS CX7 ハンドル</t>
    <phoneticPr fontId="1"/>
  </si>
  <si>
    <t>HOYT Xceed ハンドル</t>
    <phoneticPr fontId="1"/>
  </si>
  <si>
    <t>MK S ハンドル</t>
    <phoneticPr fontId="1"/>
  </si>
  <si>
    <t>品名</t>
    <rPh sb="0" eb="2">
      <t>ヒンメイ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</si>
  <si>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</si>
  <si>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</si>
  <si>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</si>
  <si>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</si>
  <si>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</si>
  <si>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</si>
  <si>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</si>
  <si>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ポイント差し引き後</t>
    <rPh sb="4" eb="5">
      <t>サ</t>
    </rPh>
    <rPh sb="6" eb="7">
      <t>ヒ</t>
    </rPh>
    <rPh sb="8" eb="9">
      <t>ゴ</t>
    </rPh>
    <phoneticPr fontId="1"/>
  </si>
  <si>
    <r>
      <t>ハンドル　</t>
    </r>
    <r>
      <rPr>
        <b/>
        <u/>
        <sz val="11"/>
        <color theme="1"/>
        <rFont val="Yu Gothic"/>
        <family val="3"/>
        <charset val="128"/>
        <scheme val="minor"/>
      </rPr>
      <t>RH（右射ち用）25"</t>
    </r>
    <phoneticPr fontId="1"/>
  </si>
  <si>
    <r>
      <t>サイト　</t>
    </r>
    <r>
      <rPr>
        <b/>
        <u/>
        <sz val="11"/>
        <color theme="1"/>
        <rFont val="Yu Gothic"/>
        <family val="3"/>
        <charset val="128"/>
        <scheme val="minor"/>
      </rPr>
      <t>RH（右射ち用）</t>
    </r>
    <phoneticPr fontId="1"/>
  </si>
  <si>
    <t>SHIBUYA デュアルクリックサイト</t>
    <phoneticPr fontId="1"/>
  </si>
  <si>
    <t>AVALON マイクロプランジャー</t>
    <phoneticPr fontId="1"/>
  </si>
  <si>
    <t>SHIBUYA DXプランジャー</t>
    <phoneticPr fontId="1"/>
  </si>
  <si>
    <t>Beiter プランジャー 5/16</t>
    <phoneticPr fontId="1"/>
  </si>
  <si>
    <t>Beiter プランジャー</t>
    <phoneticPr fontId="1"/>
  </si>
  <si>
    <t>FIVICS オートマチックボウスタンド ショート</t>
    <phoneticPr fontId="1"/>
  </si>
  <si>
    <t>WNS S-AL ボウスタンド</t>
    <phoneticPr fontId="1"/>
  </si>
  <si>
    <t>SHIBUYA TRANSPORTER 56.5L</t>
    <phoneticPr fontId="1"/>
  </si>
  <si>
    <t>SHIBUYA RBT-1000EXケース NEWモデル</t>
    <phoneticPr fontId="1"/>
  </si>
  <si>
    <t>AVALON クラシックバックパック</t>
    <phoneticPr fontId="1"/>
  </si>
  <si>
    <t>EASTON CLUB-XT リカーブパック</t>
    <phoneticPr fontId="1"/>
  </si>
  <si>
    <t>LEGEND ストリームライン2 アーチェリーバックパック</t>
    <phoneticPr fontId="1"/>
  </si>
  <si>
    <t>AVALON クラシック バックパック</t>
    <phoneticPr fontId="1"/>
  </si>
  <si>
    <t>ハード①</t>
    <phoneticPr fontId="1"/>
  </si>
  <si>
    <t>ハード②</t>
    <phoneticPr fontId="1"/>
  </si>
  <si>
    <t>ハード③</t>
    <phoneticPr fontId="1"/>
  </si>
  <si>
    <t>ソフト①</t>
    <phoneticPr fontId="1"/>
  </si>
  <si>
    <t>ソフト②</t>
    <phoneticPr fontId="1"/>
  </si>
  <si>
    <t>ソフト③</t>
    <phoneticPr fontId="1"/>
  </si>
  <si>
    <t>ソフト④</t>
    <phoneticPr fontId="1"/>
  </si>
  <si>
    <t>ストリンガー
（弦を張るためのものです）</t>
    <rPh sb="8" eb="9">
      <t>ゲン</t>
    </rPh>
    <rPh sb="10" eb="11">
      <t>ハ</t>
    </rPh>
    <phoneticPr fontId="1"/>
  </si>
  <si>
    <t>FLEX ダクロンストリング
68インチ</t>
    <phoneticPr fontId="1"/>
  </si>
  <si>
    <t>18個</t>
    <rPh sb="2" eb="3">
      <t>コ</t>
    </rPh>
    <phoneticPr fontId="1"/>
  </si>
  <si>
    <t>EASTON インスパイアシャフト
1200番 (1本440円ポイント90pt)</t>
    <rPh sb="22" eb="23">
      <t>バン</t>
    </rPh>
    <rPh sb="26" eb="27">
      <t>ホン</t>
    </rPh>
    <rPh sb="30" eb="31">
      <t>エン</t>
    </rPh>
    <phoneticPr fontId="1"/>
  </si>
  <si>
    <t>RANGE-O-MATIC スピンウィングベイン 45mm</t>
    <phoneticPr fontId="1"/>
  </si>
  <si>
    <t>HOYT スーパーレスト</t>
    <phoneticPr fontId="1"/>
  </si>
  <si>
    <t>EASTON インスパイアポイント
50gr/インスパイア シャフト（スパイン：750-1200）
(1個158円ポイント1pt)</t>
    <rPh sb="52" eb="53">
      <t>コ</t>
    </rPh>
    <rPh sb="56" eb="57">
      <t>エン</t>
    </rPh>
    <phoneticPr fontId="1"/>
  </si>
  <si>
    <t>金額
ランク</t>
    <rPh sb="0" eb="2">
      <t>キンガク</t>
    </rPh>
    <phoneticPr fontId="1"/>
  </si>
  <si>
    <t>ボウケース
ハードかソフトを選んでください
（ソフトケースは自転車通学に適す）</t>
    <rPh sb="14" eb="15">
      <t>エラ</t>
    </rPh>
    <rPh sb="30" eb="33">
      <t>ジテンシャ</t>
    </rPh>
    <rPh sb="33" eb="35">
      <t>ツウガク</t>
    </rPh>
    <rPh sb="36" eb="37">
      <t>テキ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</si>
  <si>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</si>
  <si>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</si>
  <si>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</si>
  <si>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</si>
  <si>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</si>
  <si>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</si>
  <si>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</si>
  <si>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</si>
  <si>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</si>
  <si>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</si>
  <si>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</si>
  <si>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</si>
  <si>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ポイント還元システム
※溜まったポイントは次回以降使用できるが、初回購入時は価格分支払う</t>
    <rPh sb="4" eb="6">
      <t>カンゲン</t>
    </rPh>
    <rPh sb="12" eb="13">
      <t>タ</t>
    </rPh>
    <rPh sb="21" eb="23">
      <t>ジカイ</t>
    </rPh>
    <rPh sb="23" eb="25">
      <t>イコウ</t>
    </rPh>
    <rPh sb="25" eb="27">
      <t>シヨウ</t>
    </rPh>
    <rPh sb="32" eb="34">
      <t>ショカイ</t>
    </rPh>
    <rPh sb="34" eb="37">
      <t>コウニュウジ</t>
    </rPh>
    <rPh sb="38" eb="40">
      <t>カカク</t>
    </rPh>
    <rPh sb="40" eb="41">
      <t>ブン</t>
    </rPh>
    <rPh sb="41" eb="43">
      <t>シハラ</t>
    </rPh>
    <phoneticPr fontId="1"/>
  </si>
  <si>
    <t>WIAWIS ATF-X H25</t>
    <phoneticPr fontId="1"/>
  </si>
  <si>
    <t>WIN&amp;WIN ATF-X ハンドル</t>
    <phoneticPr fontId="1"/>
  </si>
  <si>
    <t>⑧</t>
    <phoneticPr fontId="1"/>
  </si>
  <si>
    <t>以下のリストから選び、A～Lまでを必要数購入してください。（その他にも色んな種類がありますが、リストにないものはコーチに相談してください）</t>
    <rPh sb="0" eb="2">
      <t>イカ</t>
    </rPh>
    <rPh sb="8" eb="9">
      <t>エラ</t>
    </rPh>
    <rPh sb="17" eb="20">
      <t>ヒツヨウスウ</t>
    </rPh>
    <rPh sb="20" eb="22">
      <t>コウニュウ</t>
    </rPh>
    <rPh sb="32" eb="33">
      <t>タ</t>
    </rPh>
    <rPh sb="35" eb="36">
      <t>イロ</t>
    </rPh>
    <rPh sb="38" eb="40">
      <t>シュルイ</t>
    </rPh>
    <rPh sb="60" eb="62">
      <t>ソウダン</t>
    </rPh>
    <phoneticPr fontId="1"/>
  </si>
  <si>
    <t>W&amp;W/WNS DELTA NX ハンドル</t>
    <phoneticPr fontId="1"/>
  </si>
  <si>
    <t>W&amp;W/KAP Winstormハンドル</t>
    <phoneticPr fontId="1"/>
  </si>
  <si>
    <t>W&amp;W/WNS DELTA LX ハンドル</t>
  </si>
  <si>
    <t>W&amp;W/WNS フォージドエリートα ハンドル</t>
    <phoneticPr fontId="1"/>
  </si>
  <si>
    <t>KAP ARCHERY ウィンストーム H25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</si>
  <si>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</si>
  <si>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</si>
  <si>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</si>
  <si>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</si>
  <si>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INNO CXT H25</t>
    <phoneticPr fontId="1"/>
  </si>
  <si>
    <t>WIN&amp;WIN INNO CXTハンドル</t>
    <phoneticPr fontId="1"/>
  </si>
  <si>
    <t>AVALON TEC ONE カーボンサイト</t>
    <phoneticPr fontId="1"/>
  </si>
  <si>
    <t>NEW WINEX 2021 H25</t>
    <phoneticPr fontId="1"/>
  </si>
  <si>
    <t>WIN&amp;WIN WINEX ハンドル 2021</t>
    <phoneticPr fontId="1"/>
  </si>
  <si>
    <t>HOYT グランプリ アルコス H25</t>
    <phoneticPr fontId="1"/>
  </si>
  <si>
    <t>HOYT GP ARCOS 25" ハンドル</t>
    <phoneticPr fontId="1"/>
  </si>
  <si>
    <t>MK ARCHERY MK S H25</t>
    <phoneticPr fontId="1"/>
  </si>
  <si>
    <t>HOYT グランプリ イグザクト H25</t>
    <phoneticPr fontId="1"/>
  </si>
  <si>
    <t>FIVICS TITAN-NX ハンドル</t>
    <phoneticPr fontId="1"/>
  </si>
  <si>
    <t>Legend アルテミス バックパック</t>
    <phoneticPr fontId="1"/>
  </si>
  <si>
    <t>Sherwood ストリンガー</t>
    <phoneticPr fontId="1"/>
  </si>
  <si>
    <t>⑬</t>
    <phoneticPr fontId="1"/>
  </si>
  <si>
    <t>⑭</t>
    <phoneticPr fontId="1"/>
  </si>
  <si>
    <t>SKYLON RADIUS シャフト
1300番（1ダース3,800円）</t>
    <rPh sb="23" eb="24">
      <t>バン</t>
    </rPh>
    <rPh sb="34" eb="35">
      <t>エン</t>
    </rPh>
    <phoneticPr fontId="1"/>
  </si>
  <si>
    <t>SKYLON RADIUS ポイント
1300/1500は80-60grのブレークオフ
1ダース</t>
    <phoneticPr fontId="1"/>
  </si>
  <si>
    <t>スピンウィング　45mm</t>
    <phoneticPr fontId="1"/>
  </si>
  <si>
    <t>セット①</t>
    <phoneticPr fontId="1"/>
  </si>
  <si>
    <t>セット②</t>
    <phoneticPr fontId="1"/>
  </si>
  <si>
    <t>EASTON INSPIRE シャフト
1200番～1400番（1ダース）</t>
    <rPh sb="24" eb="25">
      <t>バン</t>
    </rPh>
    <rPh sb="30" eb="31">
      <t>バン</t>
    </rPh>
    <phoneticPr fontId="1"/>
  </si>
  <si>
    <t>EASTON ZINC ポイント
4#2 = Inspire 750-1200
4#1 = Inspire 1400-2000</t>
    <phoneticPr fontId="1"/>
  </si>
  <si>
    <t>Easton Gノック-S ダース(12個)
壊れるので2ダース購入</t>
    <rPh sb="23" eb="24">
      <t>コワ</t>
    </rPh>
    <rPh sb="32" eb="34">
      <t>コウニュウ</t>
    </rPh>
    <phoneticPr fontId="1"/>
  </si>
  <si>
    <t>※矢、ポイント、ノックはセット①か、セット②で購入して下さい</t>
    <phoneticPr fontId="1"/>
  </si>
  <si>
    <t>AVALON A3 ダクロン弦
68インチ</t>
    <phoneticPr fontId="1"/>
  </si>
  <si>
    <t>←お勧め</t>
    <rPh sb="2" eb="3">
      <t>スス</t>
    </rPh>
    <phoneticPr fontId="1"/>
  </si>
  <si>
    <t>←全国大会上位を目標とする人向け</t>
    <rPh sb="1" eb="5">
      <t>ゼンコクタイカイ</t>
    </rPh>
    <rPh sb="5" eb="7">
      <t>ジョウイ</t>
    </rPh>
    <rPh sb="8" eb="10">
      <t>モクヒョウ</t>
    </rPh>
    <rPh sb="13" eb="14">
      <t>ヒト</t>
    </rPh>
    <rPh sb="14" eb="15">
      <t>ム</t>
    </rPh>
    <phoneticPr fontId="1"/>
  </si>
  <si>
    <t>←ハンドルの買い直しが必要となるかも</t>
    <rPh sb="6" eb="7">
      <t>カ</t>
    </rPh>
    <rPh sb="8" eb="9">
      <t>ナオ</t>
    </rPh>
    <rPh sb="11" eb="13">
      <t>ヒツヨウ</t>
    </rPh>
    <phoneticPr fontId="1"/>
  </si>
  <si>
    <t>消耗品セット②</t>
    <rPh sb="0" eb="3">
      <t>ショウモウヒン</t>
    </rPh>
    <phoneticPr fontId="1"/>
  </si>
  <si>
    <t>消耗品セット①</t>
    <rPh sb="0" eb="3">
      <t>ショウモウヒン</t>
    </rPh>
    <phoneticPr fontId="1"/>
  </si>
  <si>
    <t>セット①、②</t>
    <phoneticPr fontId="1"/>
  </si>
  <si>
    <t>弓具セット①（最安値）</t>
    <rPh sb="0" eb="2">
      <t>キュウグ</t>
    </rPh>
    <rPh sb="7" eb="10">
      <t>サイヤスネ</t>
    </rPh>
    <phoneticPr fontId="1"/>
  </si>
  <si>
    <t>弓具セット②（安心の性能）</t>
    <rPh sb="0" eb="2">
      <t>キュウグ</t>
    </rPh>
    <rPh sb="7" eb="9">
      <t>アンシン</t>
    </rPh>
    <rPh sb="10" eb="12">
      <t>セイノウ</t>
    </rPh>
    <phoneticPr fontId="1"/>
  </si>
  <si>
    <t>弓具セット③（プロ仕様）</t>
    <rPh sb="0" eb="2">
      <t>キュウグ</t>
    </rPh>
    <rPh sb="9" eb="11">
      <t>シヨウ</t>
    </rPh>
    <phoneticPr fontId="1"/>
  </si>
  <si>
    <t>セット価格例</t>
    <rPh sb="3" eb="5">
      <t>カカク</t>
    </rPh>
    <rPh sb="5" eb="6">
      <t>レイ</t>
    </rPh>
    <phoneticPr fontId="1"/>
  </si>
  <si>
    <t>防具</t>
    <rPh sb="0" eb="2">
      <t>ボウグ</t>
    </rPh>
    <phoneticPr fontId="1"/>
  </si>
  <si>
    <t>M</t>
    <phoneticPr fontId="1"/>
  </si>
  <si>
    <t>CARTEL フレックスアームガード</t>
    <phoneticPr fontId="1"/>
  </si>
  <si>
    <t>SHIBUYA タブ　RH右
サイズは手の大きさ次第</t>
    <rPh sb="13" eb="14">
      <t>ミギ</t>
    </rPh>
    <rPh sb="19" eb="20">
      <t>テ</t>
    </rPh>
    <rPh sb="21" eb="22">
      <t>オオ</t>
    </rPh>
    <rPh sb="24" eb="26">
      <t>シダイ</t>
    </rPh>
    <phoneticPr fontId="1"/>
  </si>
  <si>
    <t>SHIBUYA チェストガード RH（右射ち用） 
サイズは体格次第</t>
    <rPh sb="30" eb="32">
      <t>タイカク</t>
    </rPh>
    <rPh sb="32" eb="34">
      <t>シダイ</t>
    </rPh>
    <phoneticPr fontId="1"/>
  </si>
  <si>
    <t>WIN&amp;WIN FINNO チェストガード</t>
    <phoneticPr fontId="1"/>
  </si>
  <si>
    <t>FIVICS オーガニックX アームガード</t>
    <phoneticPr fontId="1"/>
  </si>
  <si>
    <t>AVALON クラシック タブ
サイズは手の大きさ次第（Lの人はほぼいない）</t>
    <rPh sb="20" eb="21">
      <t>テ</t>
    </rPh>
    <rPh sb="22" eb="23">
      <t>オオ</t>
    </rPh>
    <rPh sb="25" eb="27">
      <t>シダイ</t>
    </rPh>
    <rPh sb="30" eb="31">
      <t>ヒト</t>
    </rPh>
    <phoneticPr fontId="1"/>
  </si>
  <si>
    <t>防具セット①</t>
    <rPh sb="0" eb="2">
      <t>ボウグ</t>
    </rPh>
    <phoneticPr fontId="1"/>
  </si>
  <si>
    <t>防具セット②</t>
    <rPh sb="0" eb="2">
      <t>ボウグ</t>
    </rPh>
    <phoneticPr fontId="1"/>
  </si>
  <si>
    <t>チェストガード
※好みのものを選んで構いません</t>
    <rPh sb="9" eb="10">
      <t>コノ</t>
    </rPh>
    <rPh sb="15" eb="16">
      <t>エラ</t>
    </rPh>
    <rPh sb="18" eb="19">
      <t>カマ</t>
    </rPh>
    <phoneticPr fontId="1"/>
  </si>
  <si>
    <t>アームガード
※好みのものを選んで構いません</t>
    <phoneticPr fontId="1"/>
  </si>
  <si>
    <t>タブ
※初めは安価なものを選択して下さい</t>
    <rPh sb="4" eb="5">
      <t>ハジ</t>
    </rPh>
    <rPh sb="7" eb="9">
      <t>アンカ</t>
    </rPh>
    <rPh sb="13" eb="15">
      <t>センタク</t>
    </rPh>
    <rPh sb="17" eb="18">
      <t>クダ</t>
    </rPh>
    <phoneticPr fontId="1"/>
  </si>
  <si>
    <t>←購入済みの場合はいらない</t>
    <rPh sb="1" eb="3">
      <t>コウニュウ</t>
    </rPh>
    <rPh sb="3" eb="4">
      <t>ズ</t>
    </rPh>
    <rPh sb="6" eb="8">
      <t>バアイ</t>
    </rPh>
    <phoneticPr fontId="1"/>
  </si>
  <si>
    <t>SHIBUYA デュアルクリックSサイト</t>
  </si>
  <si>
    <t>ULTIMA RCⅢ 520 カーボンサイト</t>
  </si>
  <si>
    <t>W&amp;W/WNS S-AL ボウスタンド</t>
  </si>
  <si>
    <t>EASTON Gノック
サイズS</t>
    <phoneticPr fontId="1"/>
  </si>
  <si>
    <t>2023年度お勧め弓具購入リスト（参考）</t>
    <rPh sb="4" eb="6">
      <t>ネンド</t>
    </rPh>
    <rPh sb="7" eb="8">
      <t>スス</t>
    </rPh>
    <rPh sb="9" eb="11">
      <t>キュウグ</t>
    </rPh>
    <rPh sb="11" eb="13">
      <t>コウニュウ</t>
    </rPh>
    <rPh sb="17" eb="19">
      <t>サンコウ</t>
    </rPh>
    <phoneticPr fontId="1"/>
  </si>
  <si>
    <t>HOYT GP ALERO 25" ハンドル</t>
    <phoneticPr fontId="1"/>
  </si>
  <si>
    <t>MK ARCHERY X-ONハンドルH25</t>
  </si>
  <si>
    <t>MK SD ハンドル</t>
  </si>
  <si>
    <t>SHIBUYA アルティマ PRO 520カーボンサイト</t>
    <phoneticPr fontId="1"/>
  </si>
  <si>
    <t>WNS S-AT ボウスタンド</t>
    <phoneticPr fontId="1"/>
  </si>
  <si>
    <t>舘林 TX-2000 アーチェリーケース</t>
  </si>
  <si>
    <t>ダイナスティーアーチェリー</t>
    <phoneticPr fontId="1"/>
  </si>
  <si>
    <t>https://www.archery.official-dynasty.com/</t>
  </si>
  <si>
    <r>
      <t>まずは、ハンドル＋サイト＋プランジャー＋ボウスタンド＋弦＋矢（ポイント、羽、ノック）＋ボウケースを揃える　</t>
    </r>
    <r>
      <rPr>
        <b/>
        <u/>
        <sz val="12"/>
        <color theme="1"/>
        <rFont val="Yu Gothic"/>
        <family val="3"/>
        <charset val="128"/>
        <scheme val="minor"/>
      </rPr>
      <t>6月中目処</t>
    </r>
    <r>
      <rPr>
        <sz val="12"/>
        <color theme="1"/>
        <rFont val="Yu Gothic"/>
        <family val="3"/>
        <charset val="128"/>
        <scheme val="minor"/>
      </rPr>
      <t xml:space="preserve">
総額：約40,000円～230,000円
消耗品以外は自分の好みに合ったものを選ぶ事が大事で、あとから後悔しても再購入はほぼしない。
</t>
    </r>
    <r>
      <rPr>
        <b/>
        <sz val="12"/>
        <color rgb="FFFF0000"/>
        <rFont val="Yu Gothic"/>
        <family val="3"/>
        <charset val="128"/>
        <scheme val="minor"/>
      </rPr>
      <t>※人により、サイズが異なるため、指導者、先輩に必ず相談してから購入すること！</t>
    </r>
    <r>
      <rPr>
        <sz val="12"/>
        <color theme="1"/>
        <rFont val="Yu Gothic"/>
        <family val="3"/>
        <charset val="128"/>
        <scheme val="minor"/>
      </rPr>
      <t xml:space="preserve">
</t>
    </r>
    <r>
      <rPr>
        <b/>
        <u/>
        <sz val="12"/>
        <color theme="1"/>
        <rFont val="Yu Gothic"/>
        <family val="3"/>
        <charset val="128"/>
        <scheme val="minor"/>
      </rPr>
      <t>高いから当たるわけではなく、９０％は自分次第</t>
    </r>
    <r>
      <rPr>
        <sz val="12"/>
        <color theme="1"/>
        <rFont val="Yu Gothic"/>
        <family val="3"/>
        <charset val="128"/>
        <scheme val="minor"/>
      </rPr>
      <t xml:space="preserve">
※上達するに連れ、矢などの消耗品はグレードアップが必要
</t>
    </r>
    <r>
      <rPr>
        <b/>
        <u/>
        <sz val="12"/>
        <color theme="1"/>
        <rFont val="Yu Gothic"/>
        <family val="3"/>
        <charset val="128"/>
        <scheme val="minor"/>
      </rPr>
      <t xml:space="preserve">※半年後を目安に、新たにスタビライザーセット、クリッカー、矢の購入が必要（5～8万円程度）
※1年後にはリム（5万～11万）の購入も必要です。
</t>
    </r>
    <r>
      <rPr>
        <sz val="12"/>
        <color theme="1"/>
        <rFont val="Yu Gothic"/>
        <family val="3"/>
        <charset val="128"/>
        <scheme val="minor"/>
      </rPr>
      <t xml:space="preserve">※上達の度合いに合わせてコーチから追加購入品をお願いします。（中古品で補う場合もあります）
※高価な道具となるので、親に感謝し、大事に扱ってください。10年使うことも可能です。
※オンラインショップによって在庫がない場合、取り寄せとなります。シブヤアーチェリー、JPアーチェリー、ダイナスティーアーチェリーのいずれかで揃えるようにしてください。
※リムは各校にあるものか、各校でレンタルして下さい。
</t>
    </r>
    <rPh sb="27" eb="28">
      <t>ゲン</t>
    </rPh>
    <rPh sb="29" eb="30">
      <t>ヤ</t>
    </rPh>
    <rPh sb="36" eb="37">
      <t>ハネ</t>
    </rPh>
    <rPh sb="49" eb="50">
      <t>ソロ</t>
    </rPh>
    <rPh sb="54" eb="55">
      <t>ガツ</t>
    </rPh>
    <rPh sb="55" eb="56">
      <t>チュウ</t>
    </rPh>
    <rPh sb="56" eb="58">
      <t>メド</t>
    </rPh>
    <rPh sb="59" eb="61">
      <t>ソウガク</t>
    </rPh>
    <rPh sb="62" eb="63">
      <t>ヤク</t>
    </rPh>
    <rPh sb="69" eb="70">
      <t>エン</t>
    </rPh>
    <rPh sb="78" eb="79">
      <t>エン</t>
    </rPh>
    <rPh sb="80" eb="83">
      <t>ショウモウヒン</t>
    </rPh>
    <rPh sb="83" eb="85">
      <t>イガイ</t>
    </rPh>
    <rPh sb="86" eb="88">
      <t>ジブン</t>
    </rPh>
    <rPh sb="89" eb="90">
      <t>コノ</t>
    </rPh>
    <rPh sb="92" eb="93">
      <t>ア</t>
    </rPh>
    <rPh sb="98" eb="99">
      <t>エラ</t>
    </rPh>
    <rPh sb="100" eb="101">
      <t>コト</t>
    </rPh>
    <rPh sb="102" eb="104">
      <t>ダイジ</t>
    </rPh>
    <rPh sb="110" eb="112">
      <t>コウカイ</t>
    </rPh>
    <rPh sb="115" eb="118">
      <t>サイコウニュウ</t>
    </rPh>
    <rPh sb="127" eb="128">
      <t>ヒト</t>
    </rPh>
    <rPh sb="136" eb="137">
      <t>コト</t>
    </rPh>
    <rPh sb="142" eb="145">
      <t>シドウシャ</t>
    </rPh>
    <rPh sb="146" eb="148">
      <t>センパイ</t>
    </rPh>
    <rPh sb="149" eb="150">
      <t>カナラ</t>
    </rPh>
    <rPh sb="151" eb="153">
      <t>ソウダン</t>
    </rPh>
    <rPh sb="157" eb="159">
      <t>コウニュウ</t>
    </rPh>
    <rPh sb="165" eb="166">
      <t>タカ</t>
    </rPh>
    <rPh sb="169" eb="170">
      <t>ア</t>
    </rPh>
    <rPh sb="183" eb="187">
      <t>ジブンシダイ</t>
    </rPh>
    <rPh sb="189" eb="191">
      <t>ジョウタツ</t>
    </rPh>
    <rPh sb="194" eb="195">
      <t>ツ</t>
    </rPh>
    <rPh sb="197" eb="198">
      <t>ヤ</t>
    </rPh>
    <rPh sb="201" eb="204">
      <t>ショウモウヒン</t>
    </rPh>
    <rPh sb="213" eb="215">
      <t>ヒツヨウ</t>
    </rPh>
    <rPh sb="217" eb="220">
      <t>ハントシゴ</t>
    </rPh>
    <rPh sb="221" eb="223">
      <t>メヤス</t>
    </rPh>
    <rPh sb="225" eb="226">
      <t>アラ</t>
    </rPh>
    <rPh sb="245" eb="246">
      <t>ヤ</t>
    </rPh>
    <rPh sb="247" eb="249">
      <t>コウニュウ</t>
    </rPh>
    <rPh sb="250" eb="252">
      <t>ヒツヨウ</t>
    </rPh>
    <rPh sb="256" eb="257">
      <t>マン</t>
    </rPh>
    <rPh sb="257" eb="258">
      <t>エン</t>
    </rPh>
    <rPh sb="258" eb="260">
      <t>テイド</t>
    </rPh>
    <rPh sb="264" eb="266">
      <t>ネンゴ</t>
    </rPh>
    <rPh sb="272" eb="273">
      <t>マン</t>
    </rPh>
    <rPh sb="276" eb="277">
      <t>マン</t>
    </rPh>
    <rPh sb="279" eb="281">
      <t>コウニュウ</t>
    </rPh>
    <rPh sb="282" eb="284">
      <t>ヒツヨウ</t>
    </rPh>
    <rPh sb="289" eb="291">
      <t>ジョウタツ</t>
    </rPh>
    <rPh sb="292" eb="294">
      <t>ドア</t>
    </rPh>
    <rPh sb="296" eb="297">
      <t>ア</t>
    </rPh>
    <rPh sb="305" eb="307">
      <t>ツイカ</t>
    </rPh>
    <rPh sb="307" eb="310">
      <t>コウニュウヒン</t>
    </rPh>
    <rPh sb="312" eb="313">
      <t>ネガ</t>
    </rPh>
    <rPh sb="319" eb="322">
      <t>チュウコヒン</t>
    </rPh>
    <rPh sb="323" eb="324">
      <t>オギナ</t>
    </rPh>
    <rPh sb="325" eb="327">
      <t>バアイ</t>
    </rPh>
    <rPh sb="335" eb="337">
      <t>コウカ</t>
    </rPh>
    <rPh sb="338" eb="340">
      <t>ドウグ</t>
    </rPh>
    <rPh sb="346" eb="347">
      <t>オヤ</t>
    </rPh>
    <rPh sb="348" eb="350">
      <t>カンシャ</t>
    </rPh>
    <rPh sb="352" eb="354">
      <t>ダイジ</t>
    </rPh>
    <rPh sb="355" eb="356">
      <t>アツカ</t>
    </rPh>
    <rPh sb="365" eb="366">
      <t>ネン</t>
    </rPh>
    <rPh sb="366" eb="367">
      <t>ツカ</t>
    </rPh>
    <rPh sb="371" eb="373">
      <t>カノウ</t>
    </rPh>
    <rPh sb="391" eb="393">
      <t>ザイコ</t>
    </rPh>
    <rPh sb="396" eb="398">
      <t>バアイ</t>
    </rPh>
    <rPh sb="399" eb="400">
      <t>ト</t>
    </rPh>
    <rPh sb="401" eb="402">
      <t>ヨ</t>
    </rPh>
    <rPh sb="447" eb="448">
      <t>ソロ</t>
    </rPh>
    <phoneticPr fontId="1"/>
  </si>
  <si>
    <t>⑮</t>
    <phoneticPr fontId="1"/>
  </si>
  <si>
    <t>※弓具セット＋消耗品セット＋防具セットを購入してください</t>
    <rPh sb="1" eb="3">
      <t>キュウグ</t>
    </rPh>
    <rPh sb="7" eb="10">
      <t>ショウモウヒン</t>
    </rPh>
    <rPh sb="14" eb="16">
      <t>ボウグ</t>
    </rPh>
    <rPh sb="20" eb="22">
      <t>コウニュウ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</si>
</sst>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2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20"/>
      <color theme="1"/>
      <name val="Yu Gothic"/>
      <family val="2"/>
      <scheme val="minor"/>
    </font>
    <font>
      <u/>
      <sz val="11"/>
      <color theme="10"/>
      <name val="Yu Gothic"/>
      <family val="2"/>
      <scheme val="minor"/>
    </font>
    <font>
      <b/>
      <u/>
      <sz val="11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b/>
      <u/>
      <sz val="12"/>
      <color theme="1"/>
      <name val="Yu Gothic"/>
      <family val="3"/>
      <charset val="128"/>
      <scheme val="minor"/>
    </font>
    <font>
      <u/>
      <sz val="10"/>
      <color theme="10"/>
      <name val="Yu Gothic"/>
      <family val="2"/>
      <scheme val="minor"/>
    </font>
    <font>
      <sz val="10"/>
      <color theme="1"/>
      <name val="Yu Gothic"/>
      <family val="2"/>
      <scheme val="minor"/>
    </font>
    <font>
      <b/>
      <sz val="12"/>
      <color rgb="FFFF0000"/>
      <name val="Yu Gothic"/>
      <family val="3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gradientFill>
        <stop position="0">
          <color theme="5" tint="0.40000610370189521"/>
        </stop>
        <stop position="1">
          <color theme="4" tint="0.59999389629810485"/>
        </stop>
      </gradient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8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1">
    <xf numFmtId="0" fontId="0" fillId="0" borderId="0" xfId="0"/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5" fontId="0" fillId="0" borderId="0" xfId="0" applyNumberFormat="1" applyAlignment="1">
      <alignment horizontal="center" vertical="center"/>
    </xf>
    <xf numFmtId="5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3" fillId="0" borderId="1" xfId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/>
    </xf>
    <xf numFmtId="0" fontId="3" fillId="0" borderId="2" xfId="1" applyBorder="1" applyAlignment="1">
      <alignment horizontal="center" vertical="center" shrinkToFit="1"/>
    </xf>
    <xf numFmtId="5" fontId="0" fillId="0" borderId="2" xfId="0" applyNumberFormat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0" borderId="4" xfId="1" applyBorder="1" applyAlignment="1">
      <alignment horizontal="center" vertical="center" shrinkToFit="1"/>
    </xf>
    <xf numFmtId="5" fontId="0" fillId="0" borderId="4" xfId="0" applyNumberFormat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3" fillId="0" borderId="6" xfId="1" applyBorder="1" applyAlignment="1">
      <alignment horizontal="center" vertical="center" shrinkToFit="1"/>
    </xf>
    <xf numFmtId="5" fontId="0" fillId="0" borderId="6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3" fillId="0" borderId="5" xfId="1" applyBorder="1" applyAlignment="1">
      <alignment horizontal="center" vertical="center" shrinkToFit="1"/>
    </xf>
    <xf numFmtId="5" fontId="0" fillId="0" borderId="5" xfId="0" applyNumberForma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3" fillId="0" borderId="10" xfId="1" applyBorder="1" applyAlignment="1">
      <alignment horizontal="center" vertical="center" wrapText="1" shrinkToFit="1"/>
    </xf>
    <xf numFmtId="5" fontId="0" fillId="0" borderId="10" xfId="0" applyNumberFormat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3" fillId="0" borderId="17" xfId="1" applyBorder="1" applyAlignment="1">
      <alignment horizontal="center" vertical="center" shrinkToFit="1"/>
    </xf>
    <xf numFmtId="5" fontId="0" fillId="0" borderId="17" xfId="0" applyNumberFormat="1" applyBorder="1" applyAlignment="1">
      <alignment horizontal="center" vertical="center"/>
    </xf>
    <xf numFmtId="5" fontId="0" fillId="0" borderId="19" xfId="0" applyNumberFormat="1" applyBorder="1" applyAlignment="1">
      <alignment horizontal="center" vertical="center"/>
    </xf>
    <xf numFmtId="5" fontId="0" fillId="0" borderId="20" xfId="0" applyNumberFormat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 wrapText="1"/>
    </xf>
    <xf numFmtId="0" fontId="3" fillId="0" borderId="23" xfId="1" applyBorder="1" applyAlignment="1">
      <alignment horizontal="center" vertical="center" shrinkToFit="1"/>
    </xf>
    <xf numFmtId="5" fontId="0" fillId="0" borderId="23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5" fontId="0" fillId="0" borderId="25" xfId="0" applyNumberFormat="1" applyBorder="1" applyAlignment="1">
      <alignment horizontal="center" vertical="center"/>
    </xf>
    <xf numFmtId="5" fontId="0" fillId="0" borderId="25" xfId="0" applyNumberFormat="1" applyBorder="1" applyAlignment="1">
      <alignment horizontal="center" vertical="center" wrapText="1"/>
    </xf>
    <xf numFmtId="5" fontId="0" fillId="0" borderId="26" xfId="0" applyNumberFormat="1" applyBorder="1" applyAlignment="1">
      <alignment horizontal="center" vertical="center"/>
    </xf>
    <xf numFmtId="5" fontId="0" fillId="5" borderId="24" xfId="0" applyNumberFormat="1" applyFill="1" applyBorder="1" applyAlignment="1">
      <alignment horizontal="center" vertical="center"/>
    </xf>
    <xf numFmtId="5" fontId="0" fillId="5" borderId="21" xfId="0" applyNumberFormat="1" applyFill="1" applyBorder="1" applyAlignment="1">
      <alignment horizontal="center" vertical="center"/>
    </xf>
    <xf numFmtId="5" fontId="0" fillId="5" borderId="22" xfId="0" applyNumberFormat="1" applyFill="1" applyBorder="1" applyAlignment="1">
      <alignment horizontal="center" vertical="center"/>
    </xf>
    <xf numFmtId="5" fontId="0" fillId="5" borderId="18" xfId="0" applyNumberFormat="1" applyFill="1" applyBorder="1" applyAlignment="1">
      <alignment horizontal="center" vertical="center"/>
    </xf>
    <xf numFmtId="5" fontId="0" fillId="3" borderId="19" xfId="0" applyNumberFormat="1" applyFill="1" applyBorder="1" applyAlignment="1">
      <alignment horizontal="center" vertical="center"/>
    </xf>
    <xf numFmtId="5" fontId="0" fillId="3" borderId="20" xfId="0" applyNumberFormat="1" applyFill="1" applyBorder="1" applyAlignment="1">
      <alignment horizontal="center" vertical="center"/>
    </xf>
    <xf numFmtId="5" fontId="0" fillId="3" borderId="4" xfId="0" applyNumberFormat="1" applyFill="1" applyBorder="1" applyAlignment="1">
      <alignment horizontal="center" vertical="center"/>
    </xf>
    <xf numFmtId="0" fontId="3" fillId="0" borderId="7" xfId="1" applyBorder="1" applyAlignment="1">
      <alignment horizontal="center" vertical="center" shrinkToFit="1"/>
    </xf>
    <xf numFmtId="5" fontId="0" fillId="0" borderId="7" xfId="0" applyNumberFormat="1" applyBorder="1" applyAlignment="1">
      <alignment horizontal="center" vertical="center"/>
    </xf>
    <xf numFmtId="5" fontId="0" fillId="0" borderId="27" xfId="0" applyNumberFormat="1" applyBorder="1" applyAlignment="1">
      <alignment horizontal="center" vertical="center"/>
    </xf>
    <xf numFmtId="5" fontId="0" fillId="6" borderId="19" xfId="0" applyNumberFormat="1" applyFill="1" applyBorder="1" applyAlignment="1">
      <alignment horizontal="center" vertical="center"/>
    </xf>
    <xf numFmtId="5" fontId="0" fillId="6" borderId="1" xfId="0" applyNumberFormat="1" applyFill="1" applyBorder="1" applyAlignment="1">
      <alignment horizontal="center" vertical="center"/>
    </xf>
    <xf numFmtId="5" fontId="0" fillId="6" borderId="2" xfId="0" applyNumberFormat="1" applyFill="1" applyBorder="1" applyAlignment="1">
      <alignment horizontal="center" vertical="center"/>
    </xf>
    <xf numFmtId="5" fontId="0" fillId="0" borderId="22" xfId="0" applyNumberFormat="1" applyBorder="1" applyAlignment="1">
      <alignment horizontal="center" vertical="center"/>
    </xf>
    <xf numFmtId="5" fontId="0" fillId="5" borderId="19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" borderId="8" xfId="0" applyFill="1" applyBorder="1" applyAlignment="1">
      <alignment horizontal="center" vertical="center"/>
    </xf>
    <xf numFmtId="0" fontId="3" fillId="0" borderId="5" xfId="1" applyFill="1" applyBorder="1" applyAlignment="1">
      <alignment horizontal="center" vertical="center" wrapText="1" shrinkToFit="1"/>
    </xf>
    <xf numFmtId="0" fontId="3" fillId="0" borderId="5" xfId="1" applyFill="1" applyBorder="1" applyAlignment="1">
      <alignment horizontal="center" vertical="center" shrinkToFit="1"/>
    </xf>
    <xf numFmtId="0" fontId="6" fillId="0" borderId="0" xfId="0" applyFont="1"/>
    <xf numFmtId="0" fontId="0" fillId="3" borderId="10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5" fontId="0" fillId="8" borderId="13" xfId="0" applyNumberFormat="1" applyFill="1" applyBorder="1" applyAlignment="1">
      <alignment horizontal="center" vertical="center"/>
    </xf>
    <xf numFmtId="5" fontId="0" fillId="7" borderId="13" xfId="0" applyNumberFormat="1" applyFill="1" applyBorder="1" applyAlignment="1">
      <alignment horizontal="center" vertical="center"/>
    </xf>
    <xf numFmtId="5" fontId="0" fillId="9" borderId="11" xfId="0" applyNumberFormat="1" applyFill="1" applyBorder="1" applyAlignment="1">
      <alignment horizontal="center" vertical="center"/>
    </xf>
    <xf numFmtId="5" fontId="0" fillId="5" borderId="18" xfId="0" applyNumberFormat="1" applyFill="1" applyBorder="1" applyAlignment="1">
      <alignment horizontal="center" vertical="center" shrinkToFit="1"/>
    </xf>
    <xf numFmtId="5" fontId="0" fillId="6" borderId="19" xfId="0" applyNumberFormat="1" applyFill="1" applyBorder="1" applyAlignment="1">
      <alignment horizontal="center" vertical="center" shrinkToFit="1"/>
    </xf>
    <xf numFmtId="5" fontId="0" fillId="3" borderId="26" xfId="0" applyNumberFormat="1" applyFill="1" applyBorder="1" applyAlignment="1">
      <alignment horizontal="center" vertical="center" shrinkToFit="1"/>
    </xf>
    <xf numFmtId="5" fontId="0" fillId="7" borderId="18" xfId="0" applyNumberFormat="1" applyFill="1" applyBorder="1" applyAlignment="1">
      <alignment horizontal="center" vertical="center"/>
    </xf>
    <xf numFmtId="5" fontId="6" fillId="0" borderId="0" xfId="0" applyNumberFormat="1" applyFont="1" applyAlignment="1">
      <alignment horizontal="left" vertical="center"/>
    </xf>
    <xf numFmtId="0" fontId="0" fillId="3" borderId="7" xfId="0" applyFill="1" applyBorder="1" applyAlignment="1">
      <alignment horizontal="center" vertical="center"/>
    </xf>
    <xf numFmtId="0" fontId="3" fillId="0" borderId="25" xfId="1" applyBorder="1" applyAlignment="1">
      <alignment horizontal="center" vertical="center" wrapText="1" shrinkToFit="1"/>
    </xf>
    <xf numFmtId="0" fontId="9" fillId="0" borderId="6" xfId="1" applyFont="1" applyBorder="1" applyAlignment="1">
      <alignment horizontal="center" vertical="center" wrapText="1" shrinkToFit="1"/>
    </xf>
    <xf numFmtId="5" fontId="0" fillId="11" borderId="6" xfId="0" applyNumberFormat="1" applyFill="1" applyBorder="1" applyAlignment="1">
      <alignment horizontal="center" vertical="center"/>
    </xf>
    <xf numFmtId="5" fontId="0" fillId="11" borderId="1" xfId="0" applyNumberFormat="1" applyFill="1" applyBorder="1" applyAlignment="1">
      <alignment horizontal="center" vertical="center"/>
    </xf>
    <xf numFmtId="5" fontId="0" fillId="11" borderId="25" xfId="0" applyNumberFormat="1" applyFill="1" applyBorder="1" applyAlignment="1">
      <alignment horizontal="center" vertical="center"/>
    </xf>
    <xf numFmtId="5" fontId="0" fillId="12" borderId="6" xfId="0" applyNumberFormat="1" applyFill="1" applyBorder="1" applyAlignment="1">
      <alignment horizontal="center" vertical="center"/>
    </xf>
    <xf numFmtId="5" fontId="0" fillId="12" borderId="1" xfId="0" applyNumberFormat="1" applyFill="1" applyBorder="1" applyAlignment="1">
      <alignment horizontal="center" vertical="center"/>
    </xf>
    <xf numFmtId="5" fontId="0" fillId="12" borderId="25" xfId="0" applyNumberFormat="1" applyFill="1" applyBorder="1" applyAlignment="1">
      <alignment horizontal="center" vertical="center"/>
    </xf>
    <xf numFmtId="5" fontId="0" fillId="10" borderId="26" xfId="0" applyNumberFormat="1" applyFill="1" applyBorder="1" applyAlignment="1">
      <alignment horizontal="center" vertical="center"/>
    </xf>
    <xf numFmtId="5" fontId="0" fillId="4" borderId="35" xfId="0" applyNumberFormat="1" applyFill="1" applyBorder="1" applyAlignment="1">
      <alignment horizontal="center" vertical="center"/>
    </xf>
    <xf numFmtId="5" fontId="0" fillId="12" borderId="18" xfId="0" applyNumberFormat="1" applyFill="1" applyBorder="1" applyAlignment="1">
      <alignment horizontal="center" vertical="center"/>
    </xf>
    <xf numFmtId="0" fontId="0" fillId="13" borderId="6" xfId="0" applyFill="1" applyBorder="1" applyAlignment="1">
      <alignment horizontal="center" vertical="center"/>
    </xf>
    <xf numFmtId="0" fontId="0" fillId="13" borderId="6" xfId="0" applyFill="1" applyBorder="1" applyAlignment="1">
      <alignment horizontal="center" vertical="center" wrapText="1"/>
    </xf>
    <xf numFmtId="0" fontId="0" fillId="13" borderId="1" xfId="0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 wrapText="1"/>
    </xf>
    <xf numFmtId="0" fontId="0" fillId="13" borderId="25" xfId="0" applyFill="1" applyBorder="1" applyAlignment="1">
      <alignment horizontal="center" vertical="center"/>
    </xf>
    <xf numFmtId="0" fontId="0" fillId="13" borderId="25" xfId="0" applyFill="1" applyBorder="1" applyAlignment="1">
      <alignment horizontal="center" vertical="center" wrapText="1"/>
    </xf>
    <xf numFmtId="0" fontId="10" fillId="13" borderId="25" xfId="0" applyFont="1" applyFill="1" applyBorder="1" applyAlignment="1">
      <alignment horizontal="center" vertical="center" wrapText="1"/>
    </xf>
    <xf numFmtId="0" fontId="3" fillId="0" borderId="0" xfId="1" applyAlignment="1">
      <alignment horizontal="center"/>
    </xf>
    <xf numFmtId="5" fontId="0" fillId="0" borderId="2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13" borderId="6" xfId="0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0" fillId="13" borderId="25" xfId="0" applyFill="1" applyBorder="1" applyAlignment="1">
      <alignment horizontal="center" vertical="center"/>
    </xf>
    <xf numFmtId="5" fontId="0" fillId="0" borderId="9" xfId="0" applyNumberFormat="1" applyBorder="1" applyAlignment="1">
      <alignment horizontal="right" vertical="center"/>
    </xf>
    <xf numFmtId="5" fontId="0" fillId="0" borderId="17" xfId="0" applyNumberFormat="1" applyBorder="1" applyAlignment="1">
      <alignment horizontal="right" vertical="center"/>
    </xf>
    <xf numFmtId="5" fontId="0" fillId="0" borderId="14" xfId="0" applyNumberFormat="1" applyBorder="1" applyAlignment="1">
      <alignment horizontal="right" vertical="center"/>
    </xf>
    <xf numFmtId="5" fontId="0" fillId="0" borderId="25" xfId="0" applyNumberFormat="1" applyBorder="1" applyAlignment="1">
      <alignment horizontal="right" vertical="center"/>
    </xf>
    <xf numFmtId="5" fontId="6" fillId="0" borderId="31" xfId="0" applyNumberFormat="1" applyFont="1" applyBorder="1" applyAlignment="1">
      <alignment horizontal="left" vertical="center"/>
    </xf>
    <xf numFmtId="5" fontId="6" fillId="0" borderId="0" xfId="0" applyNumberFormat="1" applyFont="1" applyAlignment="1">
      <alignment horizontal="left" vertical="center"/>
    </xf>
    <xf numFmtId="5" fontId="0" fillId="0" borderId="0" xfId="0" applyNumberFormat="1" applyAlignment="1">
      <alignment horizontal="left" vertical="center" shrinkToFit="1"/>
    </xf>
    <xf numFmtId="5" fontId="0" fillId="0" borderId="32" xfId="0" applyNumberFormat="1" applyBorder="1" applyAlignment="1">
      <alignment horizontal="right" vertical="center"/>
    </xf>
    <xf numFmtId="5" fontId="0" fillId="0" borderId="34" xfId="0" applyNumberFormat="1" applyBorder="1" applyAlignment="1">
      <alignment horizontal="right" vertical="center"/>
    </xf>
    <xf numFmtId="5" fontId="0" fillId="0" borderId="9" xfId="0" applyNumberFormat="1" applyBorder="1" applyAlignment="1">
      <alignment horizontal="right" vertical="center" shrinkToFit="1"/>
    </xf>
    <xf numFmtId="5" fontId="0" fillId="0" borderId="17" xfId="0" applyNumberFormat="1" applyBorder="1" applyAlignment="1">
      <alignment horizontal="right" vertical="center" shrinkToFit="1"/>
    </xf>
    <xf numFmtId="5" fontId="0" fillId="0" borderId="12" xfId="0" applyNumberFormat="1" applyBorder="1" applyAlignment="1">
      <alignment horizontal="right" vertical="center" shrinkToFit="1"/>
    </xf>
    <xf numFmtId="5" fontId="0" fillId="0" borderId="1" xfId="0" applyNumberFormat="1" applyBorder="1" applyAlignment="1">
      <alignment horizontal="right" vertical="center" shrinkToFit="1"/>
    </xf>
    <xf numFmtId="5" fontId="0" fillId="0" borderId="14" xfId="0" applyNumberFormat="1" applyBorder="1" applyAlignment="1">
      <alignment horizontal="right" vertical="center" shrinkToFit="1"/>
    </xf>
    <xf numFmtId="5" fontId="0" fillId="0" borderId="25" xfId="0" applyNumberFormat="1" applyBorder="1" applyAlignment="1">
      <alignment horizontal="right" vertical="center" shrinkToFit="1"/>
    </xf>
    <xf numFmtId="0" fontId="2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0" fillId="4" borderId="16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4" borderId="9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6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568324</xdr:colOff>
      <xdr:row>60</xdr:row>
      <xdr:rowOff>133349</xdr:rowOff>
    </xdr:from>
    <xdr:ext cx="13039725" cy="11666183"/>
    <xdr:pic>
      <xdr:nvPicPr>
        <xdr:cNvPr id="140" name="図 139">
          <a:extLst>
            <a:ext uri="{FF2B5EF4-FFF2-40B4-BE49-F238E27FC236}">
              <a16:creationId xmlns:a16="http://schemas.microsoft.com/office/drawing/2014/main" id="{983AB3EF-217D-439F-97E6-51B92D9E0E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8324" y="15817849"/>
          <a:ext cx="13039725" cy="1166618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archery.cart.fc2.com/ca64/1205/p-r64-s/" TargetMode="External"/><Relationship Id="rId21" Type="http://schemas.openxmlformats.org/officeDocument/2006/relationships/hyperlink" Target="https://www.shibuya-online.com/shopdetail/000000002158/008/001/X/page1/recommend/" TargetMode="External"/><Relationship Id="rId42" Type="http://schemas.openxmlformats.org/officeDocument/2006/relationships/hyperlink" Target="https://archery.cart.fc2.com/ca4/1459/p-r4-s/" TargetMode="External"/><Relationship Id="rId47" Type="http://schemas.openxmlformats.org/officeDocument/2006/relationships/hyperlink" Target="https://archery.cart.fc2.com/ca15/252/p-r15-s/" TargetMode="External"/><Relationship Id="rId63" Type="http://schemas.openxmlformats.org/officeDocument/2006/relationships/hyperlink" Target="https://archery.cart.fc2.com/ca4/1587/p-r4-s/" TargetMode="External"/><Relationship Id="rId68" Type="http://schemas.openxmlformats.org/officeDocument/2006/relationships/hyperlink" Target="https://archery.cart.fc2.com/ca102/1563/p-r102-s/" TargetMode="External"/><Relationship Id="rId7" Type="http://schemas.openxmlformats.org/officeDocument/2006/relationships/hyperlink" Target="https://www.shibuya-online.com/shopdetail/000000003861/001/001/X/page1/recommend/" TargetMode="External"/><Relationship Id="rId71" Type="http://schemas.openxmlformats.org/officeDocument/2006/relationships/drawing" Target="../drawings/drawing1.xml"/><Relationship Id="rId2" Type="http://schemas.openxmlformats.org/officeDocument/2006/relationships/hyperlink" Target="https://archery.cart.fc2.com/" TargetMode="External"/><Relationship Id="rId16" Type="http://schemas.openxmlformats.org/officeDocument/2006/relationships/hyperlink" Target="https://www.shibuya-online.com/shopdetail/005002000002/005/002/X/page1/recommend/" TargetMode="External"/><Relationship Id="rId29" Type="http://schemas.openxmlformats.org/officeDocument/2006/relationships/hyperlink" Target="https://www.shibuya-online.com/shopdetail/000000002760/010/002/X/page1/recommend/" TargetMode="External"/><Relationship Id="rId11" Type="http://schemas.openxmlformats.org/officeDocument/2006/relationships/hyperlink" Target="https://archery.cart.fc2.com/ca65/1449/p-r65-s/" TargetMode="External"/><Relationship Id="rId24" Type="http://schemas.openxmlformats.org/officeDocument/2006/relationships/hyperlink" Target="https://www.shibuya-online.com/shopdetail/008002000009/008/002/X/page1/recommend/" TargetMode="External"/><Relationship Id="rId32" Type="http://schemas.openxmlformats.org/officeDocument/2006/relationships/hyperlink" Target="https://www.shibuya-online.com/shopdetail/000000002766/010/005/X/page1/recommend/" TargetMode="External"/><Relationship Id="rId37" Type="http://schemas.openxmlformats.org/officeDocument/2006/relationships/hyperlink" Target="https://archery.cart.fc2.com/ca133/1210/p-r133-s/" TargetMode="External"/><Relationship Id="rId40" Type="http://schemas.openxmlformats.org/officeDocument/2006/relationships/hyperlink" Target="https://www.shibuya-online.com/shopdetail/001003000007/001/003/X/page1/recommend/" TargetMode="External"/><Relationship Id="rId45" Type="http://schemas.openxmlformats.org/officeDocument/2006/relationships/hyperlink" Target="https://www.shibuya-online.com/shopdetail/000000001185/005/005/X/page1/recommend/" TargetMode="External"/><Relationship Id="rId53" Type="http://schemas.openxmlformats.org/officeDocument/2006/relationships/hyperlink" Target="https://archery.cart.fc2.com/ca28/86/p-r27-s/" TargetMode="External"/><Relationship Id="rId58" Type="http://schemas.openxmlformats.org/officeDocument/2006/relationships/hyperlink" Target="https://www.shibuya-online.com/shopdetail/011001000016/011/001/X/page1/recommend/" TargetMode="External"/><Relationship Id="rId66" Type="http://schemas.openxmlformats.org/officeDocument/2006/relationships/hyperlink" Target="https://archery.cart.fc2.com/ca65/1510/p-r65-s/" TargetMode="External"/><Relationship Id="rId5" Type="http://schemas.openxmlformats.org/officeDocument/2006/relationships/hyperlink" Target="https://www.shibuya-online.com/shopdetail/000000005959/001/001/X/page1/recommend/" TargetMode="External"/><Relationship Id="rId61" Type="http://schemas.openxmlformats.org/officeDocument/2006/relationships/hyperlink" Target="https://archery.cart.fc2.com/ca4/517/p-r4-s/" TargetMode="External"/><Relationship Id="rId19" Type="http://schemas.openxmlformats.org/officeDocument/2006/relationships/hyperlink" Target="https://www.shibuya-online.com/shopdetail/000000003685/005/006/X/page1/recommend/" TargetMode="External"/><Relationship Id="rId14" Type="http://schemas.openxmlformats.org/officeDocument/2006/relationships/hyperlink" Target="https://archery.cart.fc2.com/ca7/1377/p-r7-s/" TargetMode="External"/><Relationship Id="rId22" Type="http://schemas.openxmlformats.org/officeDocument/2006/relationships/hyperlink" Target="https://www.shibuya-online.com/shopdetail/008002000010/008/002/X/page1/recommend/" TargetMode="External"/><Relationship Id="rId27" Type="http://schemas.openxmlformats.org/officeDocument/2006/relationships/hyperlink" Target="https://archery.cart.fc2.com/ca104/1334/p-r104-s/" TargetMode="External"/><Relationship Id="rId30" Type="http://schemas.openxmlformats.org/officeDocument/2006/relationships/hyperlink" Target="https://www.shibuya-online.com/shopdetail/010008000026/010/008/X/page1/recommend/" TargetMode="External"/><Relationship Id="rId35" Type="http://schemas.openxmlformats.org/officeDocument/2006/relationships/hyperlink" Target="https://archery.cart.fc2.com/ca139/1032/p-r139-s/" TargetMode="External"/><Relationship Id="rId43" Type="http://schemas.openxmlformats.org/officeDocument/2006/relationships/hyperlink" Target="https://www.shibuya-online.com/shopdetail/000000007319/001/007/X/page1/recommend/" TargetMode="External"/><Relationship Id="rId48" Type="http://schemas.openxmlformats.org/officeDocument/2006/relationships/hyperlink" Target="https://archery.cart.fc2.com/ca61/1343/p-r61-s/" TargetMode="External"/><Relationship Id="rId56" Type="http://schemas.openxmlformats.org/officeDocument/2006/relationships/hyperlink" Target="https://www.shibuya-online.com/shopdetail/006003000002/006/003/X/page1/recommend/" TargetMode="External"/><Relationship Id="rId64" Type="http://schemas.openxmlformats.org/officeDocument/2006/relationships/hyperlink" Target="https://archery.cart.fc2.com/ca6/1573/p-r6-s/" TargetMode="External"/><Relationship Id="rId69" Type="http://schemas.openxmlformats.org/officeDocument/2006/relationships/hyperlink" Target="https://www.archery.official-dynasty.com/" TargetMode="External"/><Relationship Id="rId8" Type="http://schemas.openxmlformats.org/officeDocument/2006/relationships/hyperlink" Target="https://archery.cart.fc2.com/ca82/1509/p-r82-s/" TargetMode="External"/><Relationship Id="rId51" Type="http://schemas.openxmlformats.org/officeDocument/2006/relationships/hyperlink" Target="https://archery.cart.fc2.com/ca61/1095/p-r61-s/" TargetMode="External"/><Relationship Id="rId3" Type="http://schemas.openxmlformats.org/officeDocument/2006/relationships/hyperlink" Target="https://www.shibuya-online.com/shopdetail/000000005961/001/001/X/page1/recommend/" TargetMode="External"/><Relationship Id="rId12" Type="http://schemas.openxmlformats.org/officeDocument/2006/relationships/hyperlink" Target="https://www.shibuya-online.com/shopdetail/000000003625/003/001/X/page1/recommend/" TargetMode="External"/><Relationship Id="rId17" Type="http://schemas.openxmlformats.org/officeDocument/2006/relationships/hyperlink" Target="https://www.shibuya-online.com/shopdetail/005002000001/005/002/X/page1/recommend/" TargetMode="External"/><Relationship Id="rId25" Type="http://schemas.openxmlformats.org/officeDocument/2006/relationships/hyperlink" Target="https://archery.cart.fc2.com/ca64/1393/p-r64-s/" TargetMode="External"/><Relationship Id="rId33" Type="http://schemas.openxmlformats.org/officeDocument/2006/relationships/hyperlink" Target="https://archery.cart.fc2.com/ca102/1484/p-r102-s/" TargetMode="External"/><Relationship Id="rId38" Type="http://schemas.openxmlformats.org/officeDocument/2006/relationships/hyperlink" Target="https://archery.cart.fc2.com/ca139/1307/p-r139-s/" TargetMode="External"/><Relationship Id="rId46" Type="http://schemas.openxmlformats.org/officeDocument/2006/relationships/hyperlink" Target="https://archery.cart.fc2.com/ca29/30/p-r29-s/" TargetMode="External"/><Relationship Id="rId59" Type="http://schemas.openxmlformats.org/officeDocument/2006/relationships/hyperlink" Target="https://archery.cart.fc2.com/ca8/1262/p-r8-s/" TargetMode="External"/><Relationship Id="rId67" Type="http://schemas.openxmlformats.org/officeDocument/2006/relationships/hyperlink" Target="https://www.shibuya-online.com/shopdetail/000000009097/001/007/X/page1/recommend/" TargetMode="External"/><Relationship Id="rId20" Type="http://schemas.openxmlformats.org/officeDocument/2006/relationships/hyperlink" Target="https://www.shibuya-online.com/shopdetail/000000002586/008/001/X/page1/recommend/" TargetMode="External"/><Relationship Id="rId41" Type="http://schemas.openxmlformats.org/officeDocument/2006/relationships/hyperlink" Target="https://archery.cart.fc2.com/ca82/1513/p-r82-s/" TargetMode="External"/><Relationship Id="rId54" Type="http://schemas.openxmlformats.org/officeDocument/2006/relationships/hyperlink" Target="https://www.shibuya-online.com/shopdetail/006002000005/006/002/X/page1/recommend/" TargetMode="External"/><Relationship Id="rId62" Type="http://schemas.openxmlformats.org/officeDocument/2006/relationships/hyperlink" Target="https://www.shibuya-online.com/shopdetail/000000008527/003/001/X/page1/recommend/" TargetMode="External"/><Relationship Id="rId70" Type="http://schemas.openxmlformats.org/officeDocument/2006/relationships/printerSettings" Target="../printerSettings/printerSettings1.bin"/><Relationship Id="rId1" Type="http://schemas.openxmlformats.org/officeDocument/2006/relationships/hyperlink" Target="https://www.shibuya-online.com/" TargetMode="External"/><Relationship Id="rId6" Type="http://schemas.openxmlformats.org/officeDocument/2006/relationships/hyperlink" Target="https://www.shibuya-online.com/shopdetail/000000003341/001/003/X/page1/recommend/" TargetMode="External"/><Relationship Id="rId15" Type="http://schemas.openxmlformats.org/officeDocument/2006/relationships/hyperlink" Target="https://archery.cart.fc2.com/ca7/465/p-r7-s/" TargetMode="External"/><Relationship Id="rId23" Type="http://schemas.openxmlformats.org/officeDocument/2006/relationships/hyperlink" Target="https://www.shibuya-online.com/shopdetail/000000002626/008/002/X/page1/recommend/" TargetMode="External"/><Relationship Id="rId28" Type="http://schemas.openxmlformats.org/officeDocument/2006/relationships/hyperlink" Target="https://www.shibuya-online.com/shopdetail/007004000003/ct384/page1/recommend/" TargetMode="External"/><Relationship Id="rId36" Type="http://schemas.openxmlformats.org/officeDocument/2006/relationships/hyperlink" Target="https://archery.cart.fc2.com/ca139/1471/p-r139-s/" TargetMode="External"/><Relationship Id="rId49" Type="http://schemas.openxmlformats.org/officeDocument/2006/relationships/hyperlink" Target="https://archery.cart.fc2.com/ca27/1342/p-r61-s/" TargetMode="External"/><Relationship Id="rId57" Type="http://schemas.openxmlformats.org/officeDocument/2006/relationships/hyperlink" Target="https://archery.cart.fc2.com/ca5/1538/p-r5-s/" TargetMode="External"/><Relationship Id="rId10" Type="http://schemas.openxmlformats.org/officeDocument/2006/relationships/hyperlink" Target="https://archery.cart.fc2.com/ca82/1420/p-r82-s/" TargetMode="External"/><Relationship Id="rId31" Type="http://schemas.openxmlformats.org/officeDocument/2006/relationships/hyperlink" Target="https://www.shibuya-online.com/shopdetail/005001000002/005/001/X/page1/recommend/" TargetMode="External"/><Relationship Id="rId44" Type="http://schemas.openxmlformats.org/officeDocument/2006/relationships/hyperlink" Target="https://archery.cart.fc2.com/ca97/1512/p-r97-s/" TargetMode="External"/><Relationship Id="rId52" Type="http://schemas.openxmlformats.org/officeDocument/2006/relationships/hyperlink" Target="https://archery.cart.fc2.com/ca27/1102/p-r61-s/" TargetMode="External"/><Relationship Id="rId60" Type="http://schemas.openxmlformats.org/officeDocument/2006/relationships/hyperlink" Target="https://www.shibuya-online.com/shopdetail/000000004061/001/003/X/page1/recommend/" TargetMode="External"/><Relationship Id="rId65" Type="http://schemas.openxmlformats.org/officeDocument/2006/relationships/hyperlink" Target="https://archery.cart.fc2.com/ca64/1452/p-r64-s/" TargetMode="External"/><Relationship Id="rId4" Type="http://schemas.openxmlformats.org/officeDocument/2006/relationships/hyperlink" Target="https://www.shibuya-online.com/shopdetail/000000005730/001/003/X/page1/recommend/" TargetMode="External"/><Relationship Id="rId9" Type="http://schemas.openxmlformats.org/officeDocument/2006/relationships/hyperlink" Target="https://archery.cart.fc2.com/ca65/1349/p-r65-s/" TargetMode="External"/><Relationship Id="rId13" Type="http://schemas.openxmlformats.org/officeDocument/2006/relationships/hyperlink" Target="https://archery.cart.fc2.com/ca7/262/p-r7-s/" TargetMode="External"/><Relationship Id="rId18" Type="http://schemas.openxmlformats.org/officeDocument/2006/relationships/hyperlink" Target="https://www.shibuya-online.com/shopdetail/005006000008/005/006/X/page1/recommend/" TargetMode="External"/><Relationship Id="rId39" Type="http://schemas.openxmlformats.org/officeDocument/2006/relationships/hyperlink" Target="https://www.shibuya-online.com/shopdetail/000000002628/ct344/page1/recommend/" TargetMode="External"/><Relationship Id="rId34" Type="http://schemas.openxmlformats.org/officeDocument/2006/relationships/hyperlink" Target="https://archery.cart.fc2.com/ca82/1463/p-r82-s/" TargetMode="External"/><Relationship Id="rId50" Type="http://schemas.openxmlformats.org/officeDocument/2006/relationships/hyperlink" Target="https://www.shibuya-online.com/shopdetail/010009000005/010/009/X/page1/recommend/" TargetMode="External"/><Relationship Id="rId55" Type="http://schemas.openxmlformats.org/officeDocument/2006/relationships/hyperlink" Target="https://archery.cart.fc2.com/ca21/1529/p-r21-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4F929-6682-4FF4-B0A7-3D3A0A367D59}">
  <sheetPr>
    <pageSetUpPr fitToPage="1"/>
  </sheetPr>
  <dimension ref="A1:N60"/>
  <sheetViews>
    <sheetView tabSelected="1" view="pageBreakPreview" zoomScaleNormal="100" zoomScaleSheetLayoutView="100" workbookViewId="0">
      <selection activeCell="F60" sqref="F60"/>
    </sheetView>
  </sheetViews>
  <sheetFormatPr defaultRowHeight="18.75"/>
  <cols>
    <col min="3" max="3" width="29.5" customWidth="1"/>
    <col min="4" max="4" width="26.375" bestFit="1" customWidth="1"/>
    <col min="5" max="5" width="8.5" customWidth="1"/>
    <col min="6" max="6" width="33.375" style="1" bestFit="1" customWidth="1"/>
    <col min="7" max="7" width="9.125" style="4" bestFit="1" customWidth="1"/>
    <col min="8" max="8" width="9" style="4" bestFit="1" customWidth="1"/>
    <col min="9" max="9" width="11.75" style="4" customWidth="1"/>
    <col min="10" max="10" width="31.5" style="1" bestFit="1" customWidth="1"/>
    <col min="11" max="11" width="9.125" style="4" bestFit="1" customWidth="1"/>
  </cols>
  <sheetData>
    <row r="1" spans="1:14" ht="33">
      <c r="A1" s="111" t="s">
        <v>148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"/>
      <c r="M1" s="1"/>
      <c r="N1" s="1"/>
    </row>
    <row r="2" spans="1:14" ht="246" customHeight="1">
      <c r="A2" s="112" t="s">
        <v>157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"/>
      <c r="M2" s="1"/>
      <c r="N2" s="1"/>
    </row>
    <row r="3" spans="1:14" s="3" customFormat="1" ht="36" customHeight="1">
      <c r="A3" s="91" t="s">
        <v>14</v>
      </c>
      <c r="B3" s="91"/>
      <c r="C3" s="91"/>
      <c r="D3" s="91" t="s">
        <v>16</v>
      </c>
      <c r="E3" s="91"/>
      <c r="F3" s="6" t="s">
        <v>17</v>
      </c>
      <c r="G3" s="92" t="s">
        <v>82</v>
      </c>
      <c r="H3" s="92"/>
      <c r="I3" s="92"/>
      <c r="J3" s="92"/>
      <c r="K3" s="92"/>
    </row>
    <row r="4" spans="1:14" s="3" customFormat="1">
      <c r="A4" s="91"/>
      <c r="B4" s="91"/>
      <c r="C4" s="91"/>
      <c r="D4" s="91" t="s">
        <v>19</v>
      </c>
      <c r="E4" s="91"/>
      <c r="F4" s="6" t="s">
        <v>20</v>
      </c>
      <c r="G4" s="91" t="s">
        <v>25</v>
      </c>
      <c r="H4" s="91"/>
      <c r="I4" s="91"/>
      <c r="J4" s="91"/>
      <c r="K4" s="91"/>
    </row>
    <row r="5" spans="1:14" s="3" customFormat="1" ht="34.5" customHeight="1">
      <c r="A5" s="91"/>
      <c r="B5" s="91"/>
      <c r="C5" s="91"/>
      <c r="D5" s="91" t="s">
        <v>155</v>
      </c>
      <c r="E5" s="91"/>
      <c r="F5" s="6" t="s">
        <v>156</v>
      </c>
      <c r="G5" s="92" t="s">
        <v>82</v>
      </c>
      <c r="H5" s="92"/>
      <c r="I5" s="92"/>
      <c r="J5" s="92"/>
      <c r="K5" s="92"/>
    </row>
    <row r="6" spans="1:14" ht="24.75" thickBot="1">
      <c r="A6" s="113" t="s">
        <v>86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</row>
    <row r="7" spans="1:14">
      <c r="A7" s="123"/>
      <c r="B7" s="114"/>
      <c r="C7" s="121" t="s">
        <v>13</v>
      </c>
      <c r="D7" s="121" t="s">
        <v>9</v>
      </c>
      <c r="E7" s="125" t="s">
        <v>68</v>
      </c>
      <c r="F7" s="116" t="s">
        <v>15</v>
      </c>
      <c r="G7" s="116"/>
      <c r="H7" s="116"/>
      <c r="I7" s="116"/>
      <c r="J7" s="116" t="s">
        <v>18</v>
      </c>
      <c r="K7" s="117"/>
    </row>
    <row r="8" spans="1:14" ht="38.25" thickBot="1">
      <c r="A8" s="124"/>
      <c r="B8" s="115"/>
      <c r="C8" s="122"/>
      <c r="D8" s="122"/>
      <c r="E8" s="126"/>
      <c r="F8" s="36" t="s">
        <v>30</v>
      </c>
      <c r="G8" s="37" t="s">
        <v>26</v>
      </c>
      <c r="H8" s="37" t="s">
        <v>4</v>
      </c>
      <c r="I8" s="38" t="s">
        <v>38</v>
      </c>
      <c r="J8" s="36" t="s">
        <v>30</v>
      </c>
      <c r="K8" s="39" t="s">
        <v>26</v>
      </c>
    </row>
    <row r="9" spans="1:14">
      <c r="A9" s="134" t="s">
        <v>24</v>
      </c>
      <c r="B9" s="137" t="s">
        <v>70</v>
      </c>
      <c r="C9" s="137" t="s">
        <v>39</v>
      </c>
      <c r="D9" s="137">
        <v>1</v>
      </c>
      <c r="E9" s="27" t="s">
        <v>31</v>
      </c>
      <c r="F9" s="28" t="s">
        <v>91</v>
      </c>
      <c r="G9" s="29">
        <v>21120</v>
      </c>
      <c r="H9" s="29">
        <v>211</v>
      </c>
      <c r="I9" s="29">
        <f t="shared" ref="I9" si="0">G9-H9</f>
        <v>20909</v>
      </c>
      <c r="J9" s="28" t="s">
        <v>88</v>
      </c>
      <c r="K9" s="43">
        <v>12800</v>
      </c>
    </row>
    <row r="10" spans="1:14">
      <c r="A10" s="135"/>
      <c r="B10" s="131"/>
      <c r="C10" s="131"/>
      <c r="D10" s="131"/>
      <c r="E10" s="2" t="s">
        <v>32</v>
      </c>
      <c r="F10" s="8"/>
      <c r="G10" s="5"/>
      <c r="H10" s="5"/>
      <c r="I10" s="5">
        <f t="shared" ref="I10" si="1">G10-H10</f>
        <v>0</v>
      </c>
      <c r="J10" s="8" t="s">
        <v>89</v>
      </c>
      <c r="K10" s="30">
        <v>21800</v>
      </c>
    </row>
    <row r="11" spans="1:14">
      <c r="A11" s="135"/>
      <c r="B11" s="131"/>
      <c r="C11" s="131"/>
      <c r="D11" s="131"/>
      <c r="E11" s="2" t="s">
        <v>33</v>
      </c>
      <c r="F11" s="8"/>
      <c r="G11" s="5"/>
      <c r="H11" s="5"/>
      <c r="I11" s="5">
        <f t="shared" ref="I11" si="2">G11-H11</f>
        <v>0</v>
      </c>
      <c r="J11" s="8" t="s">
        <v>87</v>
      </c>
      <c r="K11" s="30">
        <v>28800</v>
      </c>
    </row>
    <row r="12" spans="1:14">
      <c r="A12" s="135"/>
      <c r="B12" s="131"/>
      <c r="C12" s="131"/>
      <c r="D12" s="131"/>
      <c r="E12" s="2" t="s">
        <v>34</v>
      </c>
      <c r="F12" s="8"/>
      <c r="G12" s="5"/>
      <c r="H12" s="5"/>
      <c r="I12" s="5">
        <f t="shared" ref="I12" si="3">G12-H12</f>
        <v>0</v>
      </c>
      <c r="J12" s="8" t="s">
        <v>90</v>
      </c>
      <c r="K12" s="30">
        <v>38800</v>
      </c>
    </row>
    <row r="13" spans="1:14">
      <c r="A13" s="135"/>
      <c r="B13" s="131"/>
      <c r="C13" s="131"/>
      <c r="D13" s="131"/>
      <c r="E13" s="2" t="s">
        <v>35</v>
      </c>
      <c r="F13" s="8"/>
      <c r="G13" s="5"/>
      <c r="H13" s="5"/>
      <c r="I13" s="5">
        <f>G13-H13</f>
        <v>0</v>
      </c>
      <c r="J13" s="8" t="s">
        <v>149</v>
      </c>
      <c r="K13" s="30">
        <v>48000</v>
      </c>
    </row>
    <row r="14" spans="1:14">
      <c r="A14" s="135"/>
      <c r="B14" s="131"/>
      <c r="C14" s="131"/>
      <c r="D14" s="131"/>
      <c r="E14" s="2" t="s">
        <v>36</v>
      </c>
      <c r="F14" s="8" t="s">
        <v>104</v>
      </c>
      <c r="G14" s="5">
        <v>52800</v>
      </c>
      <c r="H14" s="5">
        <v>528</v>
      </c>
      <c r="I14" s="5">
        <f t="shared" ref="I14:I48" si="4">G14-H14</f>
        <v>52272</v>
      </c>
      <c r="J14" s="8"/>
      <c r="K14" s="30"/>
    </row>
    <row r="15" spans="1:14">
      <c r="A15" s="135"/>
      <c r="B15" s="131"/>
      <c r="C15" s="131"/>
      <c r="D15" s="131"/>
      <c r="E15" s="2" t="s">
        <v>37</v>
      </c>
      <c r="F15" s="8" t="s">
        <v>99</v>
      </c>
      <c r="G15" s="5">
        <v>75900</v>
      </c>
      <c r="H15" s="5">
        <v>10120</v>
      </c>
      <c r="I15" s="5">
        <f t="shared" si="4"/>
        <v>65780</v>
      </c>
      <c r="J15" s="8" t="s">
        <v>100</v>
      </c>
      <c r="K15" s="50">
        <v>59800</v>
      </c>
    </row>
    <row r="16" spans="1:14">
      <c r="A16" s="135"/>
      <c r="B16" s="131"/>
      <c r="C16" s="131"/>
      <c r="D16" s="131"/>
      <c r="E16" s="2" t="s">
        <v>85</v>
      </c>
      <c r="F16" s="8" t="s">
        <v>101</v>
      </c>
      <c r="G16" s="5">
        <v>74800</v>
      </c>
      <c r="H16" s="5">
        <v>14020</v>
      </c>
      <c r="I16" s="5">
        <f t="shared" si="4"/>
        <v>60780</v>
      </c>
      <c r="J16" s="8" t="s">
        <v>102</v>
      </c>
      <c r="K16" s="30">
        <v>59800</v>
      </c>
    </row>
    <row r="17" spans="1:11">
      <c r="A17" s="135"/>
      <c r="B17" s="131"/>
      <c r="C17" s="131"/>
      <c r="D17" s="131"/>
      <c r="E17" s="2" t="s">
        <v>92</v>
      </c>
      <c r="F17" s="8" t="s">
        <v>21</v>
      </c>
      <c r="G17" s="5">
        <v>107250</v>
      </c>
      <c r="H17" s="5">
        <v>14300</v>
      </c>
      <c r="I17" s="5">
        <f t="shared" si="4"/>
        <v>92950</v>
      </c>
      <c r="J17" s="8" t="s">
        <v>27</v>
      </c>
      <c r="K17" s="30">
        <v>78800</v>
      </c>
    </row>
    <row r="18" spans="1:11">
      <c r="A18" s="135"/>
      <c r="B18" s="131"/>
      <c r="C18" s="131"/>
      <c r="D18" s="131"/>
      <c r="E18" s="2" t="s">
        <v>93</v>
      </c>
      <c r="F18" s="8"/>
      <c r="G18" s="5"/>
      <c r="H18" s="5"/>
      <c r="I18" s="5">
        <f t="shared" si="4"/>
        <v>0</v>
      </c>
      <c r="J18" s="8" t="s">
        <v>105</v>
      </c>
      <c r="K18" s="30">
        <v>96800</v>
      </c>
    </row>
    <row r="19" spans="1:11">
      <c r="A19" s="135"/>
      <c r="B19" s="131"/>
      <c r="C19" s="131"/>
      <c r="D19" s="131"/>
      <c r="E19" s="2" t="s">
        <v>94</v>
      </c>
      <c r="F19" s="8" t="s">
        <v>150</v>
      </c>
      <c r="G19" s="5">
        <v>102080</v>
      </c>
      <c r="H19" s="5">
        <v>1020</v>
      </c>
      <c r="I19" s="5">
        <f t="shared" si="4"/>
        <v>101060</v>
      </c>
      <c r="J19" s="8" t="s">
        <v>151</v>
      </c>
      <c r="K19" s="44">
        <v>119800</v>
      </c>
    </row>
    <row r="20" spans="1:11">
      <c r="A20" s="135"/>
      <c r="B20" s="131"/>
      <c r="C20" s="131"/>
      <c r="D20" s="131"/>
      <c r="E20" s="2" t="s">
        <v>95</v>
      </c>
      <c r="F20" s="8" t="s">
        <v>96</v>
      </c>
      <c r="G20" s="5">
        <v>133650</v>
      </c>
      <c r="H20" s="5">
        <v>17820</v>
      </c>
      <c r="I20" s="5">
        <f t="shared" ref="I20" si="5">G20-H20</f>
        <v>115830</v>
      </c>
      <c r="J20" s="8" t="s">
        <v>97</v>
      </c>
      <c r="K20" s="44">
        <v>91800</v>
      </c>
    </row>
    <row r="21" spans="1:11">
      <c r="A21" s="135"/>
      <c r="B21" s="131"/>
      <c r="C21" s="131"/>
      <c r="D21" s="131"/>
      <c r="E21" s="2" t="s">
        <v>108</v>
      </c>
      <c r="F21" s="89" t="s">
        <v>83</v>
      </c>
      <c r="G21" s="5">
        <v>119625</v>
      </c>
      <c r="H21" s="5">
        <v>15950</v>
      </c>
      <c r="I21" s="5">
        <f>G21-H21</f>
        <v>103675</v>
      </c>
      <c r="J21" s="8" t="s">
        <v>84</v>
      </c>
      <c r="K21" s="30">
        <v>92800</v>
      </c>
    </row>
    <row r="22" spans="1:11">
      <c r="A22" s="135"/>
      <c r="B22" s="131"/>
      <c r="C22" s="131"/>
      <c r="D22" s="131"/>
      <c r="E22" s="2" t="s">
        <v>109</v>
      </c>
      <c r="F22" s="8" t="s">
        <v>22</v>
      </c>
      <c r="G22" s="5">
        <v>136400</v>
      </c>
      <c r="H22" s="5">
        <v>25570</v>
      </c>
      <c r="I22" s="5">
        <f t="shared" si="4"/>
        <v>110830</v>
      </c>
      <c r="J22" s="8" t="s">
        <v>28</v>
      </c>
      <c r="K22" s="44">
        <v>111800</v>
      </c>
    </row>
    <row r="23" spans="1:11" ht="19.5" thickBot="1">
      <c r="A23" s="135"/>
      <c r="B23" s="132"/>
      <c r="C23" s="132"/>
      <c r="D23" s="132"/>
      <c r="E23" s="23" t="s">
        <v>158</v>
      </c>
      <c r="F23" s="47" t="s">
        <v>103</v>
      </c>
      <c r="G23" s="48">
        <v>132000</v>
      </c>
      <c r="H23" s="48">
        <v>19800</v>
      </c>
      <c r="I23" s="48">
        <f t="shared" ref="I23:I24" si="6">G23-H23</f>
        <v>112200</v>
      </c>
      <c r="J23" s="47" t="s">
        <v>29</v>
      </c>
      <c r="K23" s="49">
        <v>119800</v>
      </c>
    </row>
    <row r="24" spans="1:11" ht="19.5" thickTop="1">
      <c r="A24" s="135"/>
      <c r="B24" s="130" t="s">
        <v>71</v>
      </c>
      <c r="C24" s="130" t="s">
        <v>40</v>
      </c>
      <c r="D24" s="130">
        <v>1</v>
      </c>
      <c r="E24" s="15" t="s">
        <v>31</v>
      </c>
      <c r="F24" s="16"/>
      <c r="G24" s="17"/>
      <c r="H24" s="17"/>
      <c r="I24" s="17">
        <f t="shared" si="6"/>
        <v>0</v>
      </c>
      <c r="J24" s="16" t="s">
        <v>98</v>
      </c>
      <c r="K24" s="41">
        <v>8200</v>
      </c>
    </row>
    <row r="25" spans="1:11">
      <c r="A25" s="135"/>
      <c r="B25" s="131"/>
      <c r="C25" s="131"/>
      <c r="D25" s="131"/>
      <c r="E25" s="9" t="s">
        <v>32</v>
      </c>
      <c r="F25" s="10" t="s">
        <v>41</v>
      </c>
      <c r="G25" s="52">
        <v>17600</v>
      </c>
      <c r="H25" s="11">
        <v>176</v>
      </c>
      <c r="I25" s="11">
        <f t="shared" si="4"/>
        <v>17424</v>
      </c>
      <c r="J25" s="10" t="s">
        <v>144</v>
      </c>
      <c r="K25" s="53">
        <v>14800</v>
      </c>
    </row>
    <row r="26" spans="1:11" ht="19.5" thickBot="1">
      <c r="A26" s="135"/>
      <c r="B26" s="132"/>
      <c r="C26" s="132"/>
      <c r="D26" s="132"/>
      <c r="E26" s="12" t="s">
        <v>33</v>
      </c>
      <c r="F26" s="13" t="s">
        <v>145</v>
      </c>
      <c r="G26" s="14">
        <v>36960</v>
      </c>
      <c r="H26" s="14">
        <v>369</v>
      </c>
      <c r="I26" s="14">
        <f>G26-H26</f>
        <v>36591</v>
      </c>
      <c r="J26" s="13" t="s">
        <v>152</v>
      </c>
      <c r="K26" s="45">
        <v>49800</v>
      </c>
    </row>
    <row r="27" spans="1:11" ht="19.5" thickTop="1">
      <c r="A27" s="135"/>
      <c r="B27" s="130" t="s">
        <v>72</v>
      </c>
      <c r="C27" s="127" t="s">
        <v>0</v>
      </c>
      <c r="D27" s="127">
        <v>1</v>
      </c>
      <c r="E27" s="15" t="s">
        <v>31</v>
      </c>
      <c r="F27" s="16"/>
      <c r="G27" s="17"/>
      <c r="H27" s="17"/>
      <c r="I27" s="17">
        <f t="shared" si="4"/>
        <v>0</v>
      </c>
      <c r="J27" s="16" t="s">
        <v>42</v>
      </c>
      <c r="K27" s="41">
        <v>2400</v>
      </c>
    </row>
    <row r="28" spans="1:11">
      <c r="A28" s="135"/>
      <c r="B28" s="131"/>
      <c r="C28" s="128"/>
      <c r="D28" s="128"/>
      <c r="E28" s="2" t="s">
        <v>32</v>
      </c>
      <c r="F28" s="8" t="s">
        <v>43</v>
      </c>
      <c r="G28" s="5">
        <v>3520</v>
      </c>
      <c r="H28" s="5">
        <v>35</v>
      </c>
      <c r="I28" s="5">
        <f t="shared" ref="I28" si="7">G28-H28</f>
        <v>3485</v>
      </c>
      <c r="J28" s="8" t="s">
        <v>43</v>
      </c>
      <c r="K28" s="50">
        <v>2800</v>
      </c>
    </row>
    <row r="29" spans="1:11" ht="19.5" thickBot="1">
      <c r="A29" s="135"/>
      <c r="B29" s="132"/>
      <c r="C29" s="129"/>
      <c r="D29" s="129"/>
      <c r="E29" s="12" t="s">
        <v>33</v>
      </c>
      <c r="F29" s="13" t="s">
        <v>44</v>
      </c>
      <c r="G29" s="14">
        <v>20240</v>
      </c>
      <c r="H29" s="14">
        <v>3790</v>
      </c>
      <c r="I29" s="14">
        <f t="shared" si="4"/>
        <v>16450</v>
      </c>
      <c r="J29" s="13" t="s">
        <v>45</v>
      </c>
      <c r="K29" s="45">
        <v>15800</v>
      </c>
    </row>
    <row r="30" spans="1:11" ht="19.5" thickTop="1">
      <c r="A30" s="135"/>
      <c r="B30" s="130" t="s">
        <v>73</v>
      </c>
      <c r="C30" s="133" t="s">
        <v>1</v>
      </c>
      <c r="D30" s="133">
        <v>1</v>
      </c>
      <c r="E30" s="9" t="s">
        <v>31</v>
      </c>
      <c r="F30" s="18"/>
      <c r="G30" s="11"/>
      <c r="H30" s="11"/>
      <c r="I30" s="11">
        <f t="shared" si="4"/>
        <v>0</v>
      </c>
      <c r="J30" s="8" t="s">
        <v>153</v>
      </c>
      <c r="K30" s="42">
        <v>2800</v>
      </c>
    </row>
    <row r="31" spans="1:11">
      <c r="A31" s="135"/>
      <c r="B31" s="131"/>
      <c r="C31" s="128"/>
      <c r="D31" s="128"/>
      <c r="E31" s="2" t="s">
        <v>32</v>
      </c>
      <c r="F31" s="8" t="s">
        <v>47</v>
      </c>
      <c r="G31" s="5">
        <v>4290</v>
      </c>
      <c r="H31" s="5">
        <v>42</v>
      </c>
      <c r="I31" s="5">
        <f t="shared" si="4"/>
        <v>4248</v>
      </c>
      <c r="J31" s="8" t="s">
        <v>146</v>
      </c>
      <c r="K31" s="50">
        <v>4200</v>
      </c>
    </row>
    <row r="32" spans="1:11" ht="19.5" thickBot="1">
      <c r="A32" s="135"/>
      <c r="B32" s="132"/>
      <c r="C32" s="129"/>
      <c r="D32" s="129"/>
      <c r="E32" s="12" t="s">
        <v>33</v>
      </c>
      <c r="F32" s="13" t="s">
        <v>46</v>
      </c>
      <c r="G32" s="46">
        <v>15840</v>
      </c>
      <c r="H32" s="14">
        <v>1584</v>
      </c>
      <c r="I32" s="14">
        <f t="shared" si="4"/>
        <v>14256</v>
      </c>
      <c r="J32" s="13"/>
      <c r="K32" s="31"/>
    </row>
    <row r="33" spans="1:11" ht="19.5" thickTop="1">
      <c r="A33" s="135"/>
      <c r="B33" s="130" t="s">
        <v>74</v>
      </c>
      <c r="C33" s="138" t="s">
        <v>69</v>
      </c>
      <c r="D33" s="127">
        <v>1</v>
      </c>
      <c r="E33" s="15" t="s">
        <v>54</v>
      </c>
      <c r="F33" s="16"/>
      <c r="G33" s="17"/>
      <c r="H33" s="17"/>
      <c r="I33" s="17">
        <f t="shared" si="4"/>
        <v>0</v>
      </c>
      <c r="J33" s="16" t="s">
        <v>154</v>
      </c>
      <c r="K33" s="41">
        <v>24800</v>
      </c>
    </row>
    <row r="34" spans="1:11">
      <c r="A34" s="135"/>
      <c r="B34" s="131"/>
      <c r="C34" s="128"/>
      <c r="D34" s="128"/>
      <c r="E34" s="2" t="s">
        <v>55</v>
      </c>
      <c r="F34" s="8" t="s">
        <v>49</v>
      </c>
      <c r="G34" s="51">
        <v>29040</v>
      </c>
      <c r="H34" s="5">
        <v>290</v>
      </c>
      <c r="I34" s="5">
        <f t="shared" si="4"/>
        <v>28750</v>
      </c>
      <c r="J34" s="7"/>
      <c r="K34" s="30"/>
    </row>
    <row r="35" spans="1:11" ht="19.5" thickBot="1">
      <c r="A35" s="135"/>
      <c r="B35" s="131"/>
      <c r="C35" s="128"/>
      <c r="D35" s="128"/>
      <c r="E35" s="12" t="s">
        <v>56</v>
      </c>
      <c r="F35" s="13" t="s">
        <v>48</v>
      </c>
      <c r="G35" s="46">
        <v>33440</v>
      </c>
      <c r="H35" s="14">
        <v>334</v>
      </c>
      <c r="I35" s="14">
        <f t="shared" si="4"/>
        <v>33106</v>
      </c>
      <c r="J35" s="19"/>
      <c r="K35" s="31"/>
    </row>
    <row r="36" spans="1:11" ht="19.5" thickTop="1">
      <c r="A36" s="135"/>
      <c r="B36" s="131"/>
      <c r="C36" s="128"/>
      <c r="D36" s="128"/>
      <c r="E36" s="9" t="s">
        <v>57</v>
      </c>
      <c r="F36" s="10"/>
      <c r="G36" s="11"/>
      <c r="H36" s="11"/>
      <c r="I36" s="11">
        <f t="shared" si="4"/>
        <v>0</v>
      </c>
      <c r="J36" s="10" t="s">
        <v>106</v>
      </c>
      <c r="K36" s="42">
        <v>8200</v>
      </c>
    </row>
    <row r="37" spans="1:11">
      <c r="A37" s="135"/>
      <c r="B37" s="131"/>
      <c r="C37" s="128"/>
      <c r="D37" s="128"/>
      <c r="E37" s="2" t="s">
        <v>58</v>
      </c>
      <c r="F37" s="8" t="s">
        <v>50</v>
      </c>
      <c r="G37" s="5">
        <v>13200</v>
      </c>
      <c r="H37" s="5">
        <v>132</v>
      </c>
      <c r="I37" s="5">
        <f t="shared" si="4"/>
        <v>13068</v>
      </c>
      <c r="J37" s="8" t="s">
        <v>53</v>
      </c>
      <c r="K37" s="54">
        <v>9200</v>
      </c>
    </row>
    <row r="38" spans="1:11">
      <c r="A38" s="135"/>
      <c r="B38" s="131"/>
      <c r="C38" s="128"/>
      <c r="D38" s="128"/>
      <c r="E38" s="2" t="s">
        <v>59</v>
      </c>
      <c r="F38" s="8" t="s">
        <v>52</v>
      </c>
      <c r="G38" s="5">
        <v>10120</v>
      </c>
      <c r="H38" s="5">
        <v>101</v>
      </c>
      <c r="I38" s="5">
        <f t="shared" si="4"/>
        <v>10019</v>
      </c>
      <c r="J38" s="7"/>
      <c r="K38" s="30"/>
    </row>
    <row r="39" spans="1:11" ht="19.5" thickBot="1">
      <c r="A39" s="135"/>
      <c r="B39" s="132"/>
      <c r="C39" s="129"/>
      <c r="D39" s="129"/>
      <c r="E39" s="12" t="s">
        <v>60</v>
      </c>
      <c r="F39" s="13" t="s">
        <v>51</v>
      </c>
      <c r="G39" s="14">
        <v>15840</v>
      </c>
      <c r="H39" s="14">
        <v>158</v>
      </c>
      <c r="I39" s="14">
        <f t="shared" si="4"/>
        <v>15682</v>
      </c>
      <c r="J39" s="19"/>
      <c r="K39" s="31"/>
    </row>
    <row r="40" spans="1:11" ht="39" thickTop="1" thickBot="1">
      <c r="A40" s="136"/>
      <c r="B40" s="32" t="s">
        <v>75</v>
      </c>
      <c r="C40" s="33" t="s">
        <v>61</v>
      </c>
      <c r="D40" s="32">
        <v>1</v>
      </c>
      <c r="E40" s="32"/>
      <c r="F40" s="34" t="s">
        <v>107</v>
      </c>
      <c r="G40" s="35">
        <v>1056</v>
      </c>
      <c r="H40" s="35">
        <v>10</v>
      </c>
      <c r="I40" s="40">
        <f t="shared" si="4"/>
        <v>1046</v>
      </c>
      <c r="J40" s="34"/>
      <c r="K40" s="90"/>
    </row>
    <row r="41" spans="1:11" ht="38.25" thickBot="1">
      <c r="A41" s="118" t="s">
        <v>23</v>
      </c>
      <c r="B41" s="24" t="s">
        <v>76</v>
      </c>
      <c r="C41" s="24" t="s">
        <v>2</v>
      </c>
      <c r="D41" s="24">
        <v>1</v>
      </c>
      <c r="E41" s="60" t="s">
        <v>125</v>
      </c>
      <c r="F41" s="25" t="s">
        <v>62</v>
      </c>
      <c r="G41" s="26">
        <v>1936</v>
      </c>
      <c r="H41" s="26">
        <v>19</v>
      </c>
      <c r="I41" s="26">
        <f t="shared" si="4"/>
        <v>1917</v>
      </c>
      <c r="J41" s="25" t="s">
        <v>119</v>
      </c>
      <c r="K41" s="64">
        <v>720</v>
      </c>
    </row>
    <row r="42" spans="1:11" ht="39" thickTop="1" thickBot="1">
      <c r="A42" s="119"/>
      <c r="B42" s="139" t="s">
        <v>77</v>
      </c>
      <c r="C42" s="139" t="s">
        <v>3</v>
      </c>
      <c r="D42" s="22" t="s">
        <v>10</v>
      </c>
      <c r="E42" s="22" t="s">
        <v>113</v>
      </c>
      <c r="F42" s="57" t="s">
        <v>64</v>
      </c>
      <c r="G42" s="21">
        <v>7932</v>
      </c>
      <c r="H42" s="21">
        <v>1320</v>
      </c>
      <c r="I42" s="21">
        <f t="shared" si="4"/>
        <v>6612</v>
      </c>
      <c r="J42" s="57" t="s">
        <v>115</v>
      </c>
      <c r="K42" s="63">
        <v>6800</v>
      </c>
    </row>
    <row r="43" spans="1:11" ht="39" thickTop="1" thickBot="1">
      <c r="A43" s="119"/>
      <c r="B43" s="140"/>
      <c r="C43" s="140"/>
      <c r="D43" s="22" t="s">
        <v>10</v>
      </c>
      <c r="E43" s="22" t="s">
        <v>114</v>
      </c>
      <c r="F43" s="57"/>
      <c r="G43" s="21"/>
      <c r="H43" s="21"/>
      <c r="I43" s="21">
        <f t="shared" ref="I43" si="8">G43-H43</f>
        <v>0</v>
      </c>
      <c r="J43" s="57" t="s">
        <v>110</v>
      </c>
      <c r="K43" s="62">
        <v>4200</v>
      </c>
    </row>
    <row r="44" spans="1:11" ht="76.5" thickTop="1" thickBot="1">
      <c r="A44" s="119"/>
      <c r="B44" s="139" t="s">
        <v>78</v>
      </c>
      <c r="C44" s="139" t="s">
        <v>4</v>
      </c>
      <c r="D44" s="22" t="s">
        <v>11</v>
      </c>
      <c r="E44" s="22" t="s">
        <v>113</v>
      </c>
      <c r="F44" s="57" t="s">
        <v>67</v>
      </c>
      <c r="G44" s="21">
        <v>2112</v>
      </c>
      <c r="H44" s="21">
        <f>1*12</f>
        <v>12</v>
      </c>
      <c r="I44" s="21">
        <f t="shared" si="4"/>
        <v>2100</v>
      </c>
      <c r="J44" s="57" t="s">
        <v>116</v>
      </c>
      <c r="K44" s="63">
        <v>1000</v>
      </c>
    </row>
    <row r="45" spans="1:11" ht="48" customHeight="1" thickTop="1" thickBot="1">
      <c r="A45" s="119"/>
      <c r="B45" s="140"/>
      <c r="C45" s="140"/>
      <c r="D45" s="22" t="s">
        <v>11</v>
      </c>
      <c r="E45" s="22" t="s">
        <v>114</v>
      </c>
      <c r="F45" s="57"/>
      <c r="G45" s="21"/>
      <c r="H45" s="21"/>
      <c r="I45" s="21">
        <f t="shared" ref="I45:I46" si="9">G45-H45</f>
        <v>0</v>
      </c>
      <c r="J45" s="57" t="s">
        <v>111</v>
      </c>
      <c r="K45" s="62">
        <v>1200</v>
      </c>
    </row>
    <row r="46" spans="1:11" ht="39" thickTop="1" thickBot="1">
      <c r="A46" s="119"/>
      <c r="B46" s="56" t="s">
        <v>80</v>
      </c>
      <c r="C46" s="56" t="s">
        <v>6</v>
      </c>
      <c r="D46" s="22" t="s">
        <v>63</v>
      </c>
      <c r="E46" s="22" t="s">
        <v>113</v>
      </c>
      <c r="F46" s="57" t="s">
        <v>147</v>
      </c>
      <c r="G46" s="21">
        <v>2070</v>
      </c>
      <c r="H46" s="21">
        <v>18</v>
      </c>
      <c r="I46" s="21">
        <f t="shared" si="9"/>
        <v>2052</v>
      </c>
      <c r="J46" s="57" t="s">
        <v>117</v>
      </c>
      <c r="K46" s="64">
        <v>1300</v>
      </c>
    </row>
    <row r="47" spans="1:11" ht="39" thickTop="1" thickBot="1">
      <c r="A47" s="119"/>
      <c r="B47" s="22" t="s">
        <v>79</v>
      </c>
      <c r="C47" s="22" t="s">
        <v>5</v>
      </c>
      <c r="D47" s="22" t="s">
        <v>12</v>
      </c>
      <c r="E47" s="61" t="s">
        <v>125</v>
      </c>
      <c r="F47" s="58" t="s">
        <v>65</v>
      </c>
      <c r="G47" s="21">
        <v>1848</v>
      </c>
      <c r="H47" s="21">
        <v>340</v>
      </c>
      <c r="I47" s="21">
        <f t="shared" si="4"/>
        <v>1508</v>
      </c>
      <c r="J47" s="58" t="s">
        <v>112</v>
      </c>
      <c r="K47" s="64">
        <v>1580</v>
      </c>
    </row>
    <row r="48" spans="1:11" ht="39" thickTop="1" thickBot="1">
      <c r="A48" s="120"/>
      <c r="B48" s="70" t="s">
        <v>81</v>
      </c>
      <c r="C48" s="70" t="s">
        <v>7</v>
      </c>
      <c r="D48" s="70" t="s">
        <v>8</v>
      </c>
      <c r="E48" s="61" t="s">
        <v>125</v>
      </c>
      <c r="F48" s="20" t="s">
        <v>66</v>
      </c>
      <c r="G48" s="21">
        <v>308</v>
      </c>
      <c r="H48" s="48">
        <v>108</v>
      </c>
      <c r="I48" s="48">
        <f t="shared" si="4"/>
        <v>200</v>
      </c>
      <c r="J48" s="47" t="s">
        <v>66</v>
      </c>
      <c r="K48" s="64">
        <v>200</v>
      </c>
    </row>
    <row r="49" spans="1:11" ht="38.25" thickTop="1">
      <c r="A49" s="93" t="s">
        <v>130</v>
      </c>
      <c r="B49" s="93" t="s">
        <v>131</v>
      </c>
      <c r="C49" s="83" t="s">
        <v>140</v>
      </c>
      <c r="D49" s="82">
        <v>1</v>
      </c>
      <c r="E49" s="83"/>
      <c r="F49" s="72" t="s">
        <v>134</v>
      </c>
      <c r="G49" s="76">
        <v>3080</v>
      </c>
      <c r="H49" s="17">
        <v>30</v>
      </c>
      <c r="I49" s="17">
        <f t="shared" ref="I49" si="10">G49-H49</f>
        <v>3050</v>
      </c>
      <c r="J49" s="16" t="s">
        <v>135</v>
      </c>
      <c r="K49" s="73">
        <v>3200</v>
      </c>
    </row>
    <row r="50" spans="1:11" ht="37.5">
      <c r="A50" s="94"/>
      <c r="B50" s="94"/>
      <c r="C50" s="85" t="s">
        <v>141</v>
      </c>
      <c r="D50" s="84">
        <v>1</v>
      </c>
      <c r="E50" s="85"/>
      <c r="F50" s="8" t="s">
        <v>132</v>
      </c>
      <c r="G50" s="77">
        <v>748</v>
      </c>
      <c r="H50" s="5">
        <v>7</v>
      </c>
      <c r="I50" s="5">
        <f t="shared" ref="I50" si="11">G50-H50</f>
        <v>741</v>
      </c>
      <c r="J50" s="8" t="s">
        <v>136</v>
      </c>
      <c r="K50" s="74">
        <v>1100</v>
      </c>
    </row>
    <row r="51" spans="1:11" ht="45.75" customHeight="1" thickBot="1">
      <c r="A51" s="95"/>
      <c r="B51" s="95"/>
      <c r="C51" s="88" t="s">
        <v>142</v>
      </c>
      <c r="D51" s="86">
        <v>1</v>
      </c>
      <c r="E51" s="87"/>
      <c r="F51" s="71" t="s">
        <v>133</v>
      </c>
      <c r="G51" s="78">
        <v>2904</v>
      </c>
      <c r="H51" s="37">
        <v>29</v>
      </c>
      <c r="I51" s="37">
        <f t="shared" ref="I51" si="12">G51-H51</f>
        <v>2875</v>
      </c>
      <c r="J51" s="71" t="s">
        <v>137</v>
      </c>
      <c r="K51" s="75">
        <v>2280</v>
      </c>
    </row>
    <row r="52" spans="1:11" ht="19.5" thickBot="1">
      <c r="A52" s="59"/>
      <c r="E52" s="102" t="s">
        <v>129</v>
      </c>
      <c r="F52" s="102"/>
      <c r="G52" s="102"/>
      <c r="H52" s="1"/>
    </row>
    <row r="53" spans="1:11">
      <c r="E53" s="105" t="s">
        <v>126</v>
      </c>
      <c r="F53" s="106"/>
      <c r="G53" s="65">
        <f>SUM(I40,K37,K30,K27,K24,K9,K4)</f>
        <v>36446</v>
      </c>
      <c r="H53" s="55" t="s">
        <v>122</v>
      </c>
    </row>
    <row r="54" spans="1:11">
      <c r="E54" s="107" t="s">
        <v>127</v>
      </c>
      <c r="F54" s="108"/>
      <c r="G54" s="66">
        <f>SUM(K15,G25,K28,K31,G34,K40)</f>
        <v>113440</v>
      </c>
      <c r="H54" s="55" t="s">
        <v>120</v>
      </c>
    </row>
    <row r="55" spans="1:11" ht="19.5" thickBot="1">
      <c r="E55" s="109" t="s">
        <v>128</v>
      </c>
      <c r="F55" s="110"/>
      <c r="G55" s="67">
        <f>SUM(G35,G32,K29,K26,K22,K40)</f>
        <v>226680</v>
      </c>
      <c r="H55" s="55" t="s">
        <v>121</v>
      </c>
    </row>
    <row r="56" spans="1:11">
      <c r="A56" s="59" t="s">
        <v>118</v>
      </c>
      <c r="E56" s="96" t="s">
        <v>124</v>
      </c>
      <c r="F56" s="97"/>
      <c r="G56" s="68">
        <f>SUM(K42,K44,K46,K41,K47,K48)</f>
        <v>11600</v>
      </c>
      <c r="H56" s="1"/>
    </row>
    <row r="57" spans="1:11" ht="19.5" thickBot="1">
      <c r="A57" s="69" t="s">
        <v>159</v>
      </c>
      <c r="E57" s="103" t="s">
        <v>123</v>
      </c>
      <c r="F57" s="104"/>
      <c r="G57" s="80">
        <f>SUM(K41,K43,K45,K46,K47,K48)</f>
        <v>9200</v>
      </c>
      <c r="H57" s="69"/>
    </row>
    <row r="58" spans="1:11">
      <c r="A58" s="59"/>
      <c r="E58" s="96" t="s">
        <v>138</v>
      </c>
      <c r="F58" s="97"/>
      <c r="G58" s="81">
        <f>SUM(G49:G51)</f>
        <v>6732</v>
      </c>
      <c r="H58" s="100" t="s">
        <v>143</v>
      </c>
      <c r="I58" s="101"/>
      <c r="J58" s="101"/>
    </row>
    <row r="59" spans="1:11" ht="19.5" thickBot="1">
      <c r="A59" s="59"/>
      <c r="E59" s="98" t="s">
        <v>139</v>
      </c>
      <c r="F59" s="99"/>
      <c r="G59" s="79">
        <f>SUM(K49:K51)</f>
        <v>6580</v>
      </c>
      <c r="H59" s="100"/>
      <c r="I59" s="101"/>
      <c r="J59" s="101"/>
    </row>
    <row r="60" spans="1:11">
      <c r="E60" s="69"/>
    </row>
  </sheetData>
  <mergeCells count="49">
    <mergeCell ref="B44:B45"/>
    <mergeCell ref="B42:B43"/>
    <mergeCell ref="C42:C43"/>
    <mergeCell ref="C44:C45"/>
    <mergeCell ref="B49:B51"/>
    <mergeCell ref="A9:A40"/>
    <mergeCell ref="B9:B23"/>
    <mergeCell ref="C9:C23"/>
    <mergeCell ref="D9:D23"/>
    <mergeCell ref="B24:B26"/>
    <mergeCell ref="C24:C26"/>
    <mergeCell ref="D24:D26"/>
    <mergeCell ref="C33:C39"/>
    <mergeCell ref="D33:D39"/>
    <mergeCell ref="B30:B32"/>
    <mergeCell ref="B33:B39"/>
    <mergeCell ref="D27:D29"/>
    <mergeCell ref="C30:C32"/>
    <mergeCell ref="D30:D32"/>
    <mergeCell ref="A1:K1"/>
    <mergeCell ref="A2:K2"/>
    <mergeCell ref="D3:E3"/>
    <mergeCell ref="D4:E4"/>
    <mergeCell ref="G3:K3"/>
    <mergeCell ref="G4:K4"/>
    <mergeCell ref="E59:F59"/>
    <mergeCell ref="H58:J59"/>
    <mergeCell ref="E52:G52"/>
    <mergeCell ref="E56:F56"/>
    <mergeCell ref="E57:F57"/>
    <mergeCell ref="E53:F53"/>
    <mergeCell ref="E54:F54"/>
    <mergeCell ref="E55:F55"/>
    <mergeCell ref="D5:E5"/>
    <mergeCell ref="G5:K5"/>
    <mergeCell ref="A3:C5"/>
    <mergeCell ref="A49:A51"/>
    <mergeCell ref="E58:F58"/>
    <mergeCell ref="A6:K6"/>
    <mergeCell ref="B7:B8"/>
    <mergeCell ref="J7:K7"/>
    <mergeCell ref="A41:A48"/>
    <mergeCell ref="C7:C8"/>
    <mergeCell ref="D7:D8"/>
    <mergeCell ref="F7:I7"/>
    <mergeCell ref="A7:A8"/>
    <mergeCell ref="E7:E8"/>
    <mergeCell ref="C27:C29"/>
    <mergeCell ref="B27:B29"/>
  </mergeCells>
  <phoneticPr fontId="1"/>
  <hyperlinks>
    <hyperlink ref="F3" r:id="rId1" xr:uid="{C4CB5D68-C2C1-49F3-9F28-2F046258E66F}"/>
    <hyperlink ref="F4" r:id="rId2" xr:uid="{B63DD41A-899A-450E-AD29-F8A828F7B869}"/>
    <hyperlink ref="F14" r:id="rId3" xr:uid="{06641235-F2D8-44F2-A0AF-E36FC6C063D1}"/>
    <hyperlink ref="F15" r:id="rId4" xr:uid="{051E0C97-B022-412D-804C-80B2B0CC507D}"/>
    <hyperlink ref="F16" r:id="rId5" xr:uid="{B50DAEFC-F318-402B-9B27-741EF2D855ED}"/>
    <hyperlink ref="F17" r:id="rId6" xr:uid="{7D58CAE6-20EF-4402-84E3-3D8217DFC52F}"/>
    <hyperlink ref="F22" r:id="rId7" xr:uid="{B6A18C37-A0B5-4047-8779-3AA864CEB111}"/>
    <hyperlink ref="J15" r:id="rId8" xr:uid="{C5D1BD10-C397-4B0A-944E-C67B4B748E31}"/>
    <hyperlink ref="J16" r:id="rId9" display="HOYT GP ALERO 25&quot; ハンドル" xr:uid="{19E8CFE7-1BD9-4A41-8F40-F9129D23B9DB}"/>
    <hyperlink ref="J17" r:id="rId10" xr:uid="{7293FE4C-7857-495E-B850-F24BE05A0D7B}"/>
    <hyperlink ref="J22" r:id="rId11" xr:uid="{5D948EF3-606B-48FA-BEBD-6DA558B9D6E3}"/>
    <hyperlink ref="F25" r:id="rId12" xr:uid="{E1444912-1A4B-4F05-A857-C8E9EEB795F9}"/>
    <hyperlink ref="J29" r:id="rId13" xr:uid="{3C4CDFBF-5890-4F2E-8496-D84646FECB76}"/>
    <hyperlink ref="J27" r:id="rId14" xr:uid="{0BAF4CBC-3DBC-48F3-A05B-F0316B5CED9C}"/>
    <hyperlink ref="J28" r:id="rId15" xr:uid="{4F4B53A9-6596-45DB-8CFF-F32AA4553419}"/>
    <hyperlink ref="F29" r:id="rId16" xr:uid="{8B79CA1E-635C-4065-950A-5AD32D6C47B2}"/>
    <hyperlink ref="F28" r:id="rId17" xr:uid="{23C66ADF-E664-46EB-9759-0344DC9CA69C}"/>
    <hyperlink ref="F32" r:id="rId18" xr:uid="{61D17D9F-9204-4C39-8305-6A8A8EBCF1C5}"/>
    <hyperlink ref="F31" r:id="rId19" xr:uid="{8BDCAFC4-F562-47EE-999C-306509DFE65E}"/>
    <hyperlink ref="F35" r:id="rId20" xr:uid="{778785CE-7166-4108-AD01-2B3C420AF6FB}"/>
    <hyperlink ref="F34" r:id="rId21" xr:uid="{21CDB47D-9B54-4FCF-942F-6A865C701DDB}"/>
    <hyperlink ref="F38" r:id="rId22" xr:uid="{231EC907-F8E4-4EB1-B62C-884A4E1EF848}"/>
    <hyperlink ref="F37" r:id="rId23" xr:uid="{1FE1CC80-2923-4AA3-A6C4-369088F00A86}"/>
    <hyperlink ref="F39" r:id="rId24" xr:uid="{B5346C9D-8724-4AD7-8BD1-A8ED931217D0}"/>
    <hyperlink ref="J37" r:id="rId25" xr:uid="{B5DA43E2-C766-4333-9759-2C610C3C979F}"/>
    <hyperlink ref="J36" r:id="rId26" xr:uid="{213E5051-CE67-457E-AFC7-10688412144A}"/>
    <hyperlink ref="J41" r:id="rId27" display="https://archery.cart.fc2.com/ca104/1334/p-r104-s/" xr:uid="{3F876EC0-88E7-444B-AE9F-2F36C9E021ED}"/>
    <hyperlink ref="F41" r:id="rId28" display="https://www.shibuya-online.com/shopdetail/007004000003/ct384/page1/recommend/" xr:uid="{60E32402-85EC-4E3C-9177-54194FC957C3}"/>
    <hyperlink ref="F42" r:id="rId29" display="https://www.shibuya-online.com/shopdetail/000000002760/010/002/X/page1/recommend/" xr:uid="{EAC62E71-8DCB-4E5E-BBCA-7CCCABD3C6A5}"/>
    <hyperlink ref="F47" r:id="rId30" xr:uid="{4D0CE9A7-B83F-4446-84A3-7233454E43AD}"/>
    <hyperlink ref="F48" r:id="rId31" xr:uid="{B1B6A61E-CC54-4C60-A54F-F15F0C9B3ADC}"/>
    <hyperlink ref="F44" r:id="rId32" display="https://www.shibuya-online.com/shopdetail/000000002766/010/005/X/page1/recommend/" xr:uid="{4EDE1BA9-ACFA-44FC-BF0B-61B28C54EB3C}"/>
    <hyperlink ref="J23" r:id="rId33" xr:uid="{DA271FA1-C1A5-4232-AE80-AC5925F353C9}"/>
    <hyperlink ref="J21" r:id="rId34" xr:uid="{479A41A4-0D2E-4E59-9457-2ED2BA9D0D57}"/>
    <hyperlink ref="J10" r:id="rId35" xr:uid="{852519D9-24FA-473E-85E7-816FB7D11D40}"/>
    <hyperlink ref="J11" r:id="rId36" xr:uid="{FECA6115-D32F-440B-9A3F-36F4B2EA82AC}"/>
    <hyperlink ref="J9" r:id="rId37" xr:uid="{9D8EADC2-F877-41E5-8214-A9D69DBD76BC}"/>
    <hyperlink ref="J12" r:id="rId38" xr:uid="{AD4B6EAC-7069-4520-92BC-5186CD566A0E}"/>
    <hyperlink ref="F9" r:id="rId39" xr:uid="{E5754620-AAFD-4951-A901-6446D330D76C}"/>
    <hyperlink ref="F20" r:id="rId40" xr:uid="{F194B1B6-5E7C-459F-AB71-1E65A3C5690F}"/>
    <hyperlink ref="J20" r:id="rId41" xr:uid="{265DDD75-A000-44C7-AD89-B39C4CEDEAA3}"/>
    <hyperlink ref="J24" r:id="rId42" xr:uid="{AF02ADCA-98DD-437B-AB46-7506039FBE35}"/>
    <hyperlink ref="F23" r:id="rId43" xr:uid="{1B55C278-98FF-44C7-8313-BDBEF9CD164B}"/>
    <hyperlink ref="J18" r:id="rId44" xr:uid="{200E4D5F-77A2-4DB4-93E7-48226300EAF6}"/>
    <hyperlink ref="F40" r:id="rId45" xr:uid="{5F425EBB-4363-4734-A78C-FAA84BB3DAF7}"/>
    <hyperlink ref="J47" r:id="rId46" xr:uid="{B30E41A7-426C-42E2-9709-2DBE0AF4EFA1}"/>
    <hyperlink ref="J48" r:id="rId47" xr:uid="{6AE7BFEF-7ACF-43F6-AF64-C05E3AAF8828}"/>
    <hyperlink ref="J43" r:id="rId48" display="https://archery.cart.fc2.com/ca61/1343/p-r61-s/" xr:uid="{320C3383-4BCB-4B11-8A3B-011301E83655}"/>
    <hyperlink ref="J45" r:id="rId49" display="https://archery.cart.fc2.com/ca27/1342/p-r61-s/" xr:uid="{4C521C18-2A02-43D4-91E7-6448D5AE6826}"/>
    <hyperlink ref="F46" r:id="rId50" display="https://www.shibuya-online.com/shopdetail/010009000005/010/009/X/page1/recommend/" xr:uid="{66C838E8-7F0A-45DC-B86D-907562B5CAC4}"/>
    <hyperlink ref="J42" r:id="rId51" display="EASTON INSPIRE シャフト" xr:uid="{9D598AF3-E7F4-4917-88D3-425949DA9EC9}"/>
    <hyperlink ref="J44" r:id="rId52" display="https://archery.cart.fc2.com/ca27/1102/p-r61-s/" xr:uid="{79D7DBFB-7C6D-4160-81AC-081E2A924B29}"/>
    <hyperlink ref="J46" r:id="rId53" display="Easton Gノック-S ダース(12個)" xr:uid="{559B7158-0776-4996-B106-8F8DAEADC3DB}"/>
    <hyperlink ref="F49" r:id="rId54" display="SHIBUYA チェストガード RH（右射ち用）" xr:uid="{29BE7D53-AE88-4244-8A55-00E13C17AEBF}"/>
    <hyperlink ref="J49" r:id="rId55" xr:uid="{9613B721-3170-494E-8CA4-661C0D5A2AE4}"/>
    <hyperlink ref="F50" r:id="rId56" xr:uid="{B5DCA5CF-45AF-4F43-B440-489F1DFC436F}"/>
    <hyperlink ref="J50" r:id="rId57" xr:uid="{CF392157-5DD7-4E2C-91D5-AAB17E1AB733}"/>
    <hyperlink ref="F51" r:id="rId58" display="https://www.shibuya-online.com/shopdetail/011001000016/011/001/X/page1/recommend/" xr:uid="{93F85EFF-7132-443A-B161-5D5B64A858A7}"/>
    <hyperlink ref="J51" r:id="rId59" display="https://archery.cart.fc2.com/ca8/1262/p-r8-s/" xr:uid="{11DA7683-A866-4088-9DA0-6D67654FFAFC}"/>
    <hyperlink ref="F21" r:id="rId60" xr:uid="{56A80BC2-BAED-4CAB-A2DC-EB0B4D3C7466}"/>
    <hyperlink ref="J25" r:id="rId61" xr:uid="{9D7F4AFE-12EA-4FFF-A218-918A215E958E}"/>
    <hyperlink ref="F26" r:id="rId62" xr:uid="{A3A1C6D6-B58D-4D68-AD75-6C249A63D9C8}"/>
    <hyperlink ref="J26" r:id="rId63" xr:uid="{0F8E30EA-E740-4DE5-BFB1-ED0D245C2A03}"/>
    <hyperlink ref="J31" r:id="rId64" xr:uid="{3E4870EB-41E2-464F-8661-8B3DBE12A064}"/>
    <hyperlink ref="J33" r:id="rId65" xr:uid="{85FF8962-4130-4BFC-A763-89CEC3EA9D48}"/>
    <hyperlink ref="J13" r:id="rId66" xr:uid="{C9B9A03D-303E-414B-BB1A-B8B202ED9532}"/>
    <hyperlink ref="F19" r:id="rId67" xr:uid="{590EF3A3-98BB-4672-86B0-4D4D97401E2A}"/>
    <hyperlink ref="J19" r:id="rId68" xr:uid="{861F9960-B8FB-4EB8-AA2F-76913E867312}"/>
    <hyperlink ref="F5" r:id="rId69" xr:uid="{215614AC-6081-41B4-B7BB-70DA7D9A4014}"/>
  </hyperlinks>
  <printOptions horizontalCentered="1"/>
  <pageMargins left="0.23622047244094491" right="0.23622047244094491" top="0" bottom="0" header="0.31496062992125984" footer="0.31496062992125984"/>
  <pageSetup paperSize="8" scale="70" fitToHeight="0" orientation="portrait" horizontalDpi="4294967293" r:id="rId70"/>
  <rowBreaks count="1" manualBreakCount="1">
    <brk id="59" max="10" man="1"/>
  </rowBreaks>
  <drawing r:id="rId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</dc:creator>
  <cp:lastModifiedBy>うい</cp:lastModifiedBy>
  <cp:lastPrinted>2023-04-29T14:24:08Z</cp:lastPrinted>
  <dcterms:created xsi:type="dcterms:W3CDTF">2015-06-05T18:19:34Z</dcterms:created>
  <dcterms:modified xsi:type="dcterms:W3CDTF">2023-04-29T14:25:38Z</dcterms:modified>
</cp:coreProperties>
</file>